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EPTO. TRANSF A MPIOS\MIGUEL\2025\CUENTA PUBLICA 2025\"/>
    </mc:Choice>
  </mc:AlternateContent>
  <xr:revisionPtr revIDLastSave="0" documentId="13_ncr:1_{00BB0310-536F-414F-8233-43A63C0FE25C}" xr6:coauthVersionLast="47" xr6:coauthVersionMax="47" xr10:uidLastSave="{00000000-0000-0000-0000-000000000000}"/>
  <bookViews>
    <workbookView xWindow="-120" yWindow="-120" windowWidth="29040" windowHeight="15720" tabRatio="819" firstSheet="1" activeTab="1" xr2:uid="{619C50E3-F979-4E1D-8BBD-FD17744C77F1}"/>
  </bookViews>
  <sheets>
    <sheet name="RESUMEN PARTS. Y APORTS." sheetId="75" r:id="rId1"/>
    <sheet name="PARTS. FED.MPIOS. 2025." sheetId="52" r:id="rId2"/>
    <sheet name="FAISM 2025." sheetId="50" r:id="rId3"/>
    <sheet name="FORTAMUN 2025." sheetId="48" r:id="rId4"/>
    <sheet name="PAGOS POR FONDOS 2025." sheetId="76" r:id="rId5"/>
    <sheet name="PAGO PARTS. A COM. 2025" sheetId="84" r:id="rId6"/>
    <sheet name="FAISM PAGO A COM. 2025" sheetId="85" r:id="rId7"/>
    <sheet name="FORTAMUN PAGO A COM. 2025" sheetId="86" r:id="rId8"/>
    <sheet name="OTROS PAGOS" sheetId="83" r:id="rId9"/>
  </sheets>
  <definedNames>
    <definedName name="_xlnm.Print_Area" localSheetId="2">'FAISM 2025.'!$A$1:$C$147</definedName>
    <definedName name="_xlnm.Print_Area" localSheetId="3">'FORTAMUN 2025.'!$A$2:$C$152</definedName>
    <definedName name="_xlnm.Print_Area" localSheetId="1">'PARTS. FED.MPIOS. 2025.'!$A$2:$E$149</definedName>
    <definedName name="_xlnm.Print_Area" localSheetId="0">'RESUMEN PARTS. Y APORTS.'!$A$1:$D$24</definedName>
  </definedNames>
  <calcPr calcId="191029"/>
  <customWorkbookViews>
    <customWorkbookView name="USUARIO1 - Vista personalizada" guid="{1E4DFE20-C0F4-11D7-A4B7-0004753870C5}" mergeInterval="0" personalView="1" maximized="1" windowWidth="796" windowHeight="438" tabRatio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75" l="1"/>
  <c r="C51" i="86"/>
  <c r="B51" i="86"/>
  <c r="C50" i="85"/>
  <c r="B50" i="85"/>
  <c r="P52" i="84"/>
  <c r="O52" i="84"/>
  <c r="N52" i="84"/>
  <c r="M52" i="84"/>
  <c r="L52" i="84"/>
  <c r="K52" i="84"/>
  <c r="J52" i="84"/>
  <c r="I52" i="84"/>
  <c r="H52" i="84"/>
  <c r="G52" i="84"/>
  <c r="F52" i="84"/>
  <c r="E52" i="84"/>
  <c r="D52" i="84"/>
  <c r="C52" i="84"/>
  <c r="B52" i="84"/>
  <c r="Q51" i="84"/>
  <c r="Q50" i="84"/>
  <c r="Q49" i="84"/>
  <c r="Q48" i="84"/>
  <c r="Q47" i="84"/>
  <c r="Q46" i="84"/>
  <c r="Q45" i="84"/>
  <c r="Q44" i="84"/>
  <c r="Q43" i="84"/>
  <c r="Q42" i="84"/>
  <c r="Q41" i="84"/>
  <c r="Q40" i="84"/>
  <c r="Q39" i="84"/>
  <c r="Q38" i="84"/>
  <c r="Q37" i="84"/>
  <c r="Q36" i="84"/>
  <c r="Q35" i="84"/>
  <c r="Q34" i="84"/>
  <c r="Q33" i="84"/>
  <c r="Q32" i="84"/>
  <c r="Q31" i="84"/>
  <c r="Q30" i="84"/>
  <c r="Q29" i="84"/>
  <c r="Q28" i="84"/>
  <c r="Q27" i="84"/>
  <c r="Q26" i="84"/>
  <c r="Q25" i="84"/>
  <c r="Q24" i="84"/>
  <c r="Q23" i="84"/>
  <c r="Q22" i="84"/>
  <c r="Q21" i="84"/>
  <c r="Q20" i="84"/>
  <c r="Q19" i="84"/>
  <c r="Q18" i="84"/>
  <c r="Q17" i="84"/>
  <c r="Q16" i="84"/>
  <c r="Q15" i="84"/>
  <c r="Q14" i="84"/>
  <c r="Q13" i="84"/>
  <c r="Q12" i="84"/>
  <c r="Q52" i="84" s="1"/>
  <c r="C124" i="83"/>
  <c r="B104" i="52" l="1"/>
  <c r="B56" i="52"/>
  <c r="D147" i="52"/>
  <c r="E147" i="52" s="1"/>
  <c r="C151" i="48"/>
  <c r="B12" i="75" s="1"/>
  <c r="B151" i="48"/>
  <c r="A54" i="50"/>
  <c r="Q114" i="76"/>
  <c r="Q115" i="76"/>
  <c r="Q116" i="76"/>
  <c r="Q117" i="76"/>
  <c r="Q118" i="76"/>
  <c r="Q119" i="76"/>
  <c r="Q120" i="76"/>
  <c r="Q121" i="76"/>
  <c r="Q122" i="76"/>
  <c r="Q123" i="76"/>
  <c r="Q124" i="76"/>
  <c r="Q125" i="76"/>
  <c r="Q126" i="76"/>
  <c r="Q127" i="76"/>
  <c r="Q128" i="76"/>
  <c r="Q129" i="76"/>
  <c r="Q130" i="76"/>
  <c r="Q131" i="76"/>
  <c r="Q132" i="76"/>
  <c r="Q133" i="76"/>
  <c r="Q134" i="76"/>
  <c r="Q135" i="76"/>
  <c r="Q136" i="76"/>
  <c r="Q137" i="76"/>
  <c r="Q138" i="76"/>
  <c r="Q139" i="76"/>
  <c r="Q140" i="76"/>
  <c r="Q141" i="76"/>
  <c r="Q142" i="76"/>
  <c r="Q143" i="76"/>
  <c r="Q144" i="76"/>
  <c r="Q145" i="76"/>
  <c r="Q146" i="76"/>
  <c r="Q147" i="76"/>
  <c r="Q148" i="76"/>
  <c r="Q149" i="76"/>
  <c r="Q113" i="76"/>
  <c r="Q64" i="76"/>
  <c r="Q65" i="76"/>
  <c r="Q66" i="76"/>
  <c r="Q67" i="76"/>
  <c r="Q68" i="76"/>
  <c r="Q69" i="76"/>
  <c r="Q70" i="76"/>
  <c r="Q71" i="76"/>
  <c r="Q72" i="76"/>
  <c r="Q73" i="76"/>
  <c r="Q74" i="76"/>
  <c r="Q75" i="76"/>
  <c r="Q76" i="76"/>
  <c r="Q77" i="76"/>
  <c r="Q78" i="76"/>
  <c r="Q79" i="76"/>
  <c r="Q80" i="76"/>
  <c r="Q81" i="76"/>
  <c r="Q82" i="76"/>
  <c r="Q83" i="76"/>
  <c r="Q84" i="76"/>
  <c r="Q85" i="76"/>
  <c r="Q86" i="76"/>
  <c r="Q87" i="76"/>
  <c r="Q88" i="76"/>
  <c r="Q89" i="76"/>
  <c r="Q90" i="76"/>
  <c r="Q91" i="76"/>
  <c r="Q92" i="76"/>
  <c r="Q93" i="76"/>
  <c r="Q94" i="76"/>
  <c r="Q95" i="76"/>
  <c r="Q96" i="76"/>
  <c r="Q97" i="76"/>
  <c r="Q98" i="76"/>
  <c r="Q99" i="76"/>
  <c r="Q100" i="76"/>
  <c r="Q63" i="76"/>
  <c r="Q13" i="76"/>
  <c r="Q14" i="76"/>
  <c r="Q15" i="76"/>
  <c r="Q16" i="76"/>
  <c r="Q17" i="76"/>
  <c r="Q18" i="76"/>
  <c r="Q19" i="76"/>
  <c r="Q20" i="76"/>
  <c r="Q21" i="76"/>
  <c r="Q22" i="76"/>
  <c r="Q23" i="76"/>
  <c r="Q24" i="76"/>
  <c r="Q25" i="76"/>
  <c r="Q26" i="76"/>
  <c r="Q27" i="76"/>
  <c r="Q28" i="76"/>
  <c r="Q29" i="76"/>
  <c r="Q30" i="76"/>
  <c r="Q31" i="76"/>
  <c r="Q32" i="76"/>
  <c r="Q33" i="76"/>
  <c r="Q34" i="76"/>
  <c r="Q35" i="76"/>
  <c r="Q36" i="76"/>
  <c r="Q37" i="76"/>
  <c r="Q38" i="76"/>
  <c r="Q39" i="76"/>
  <c r="Q40" i="76"/>
  <c r="Q41" i="76"/>
  <c r="Q42" i="76"/>
  <c r="Q43" i="76"/>
  <c r="Q44" i="76"/>
  <c r="Q45" i="76"/>
  <c r="Q46" i="76"/>
  <c r="Q47" i="76"/>
  <c r="Q48" i="76"/>
  <c r="Q49" i="76"/>
  <c r="Q12" i="76"/>
  <c r="P151" i="76"/>
  <c r="J151" i="76"/>
  <c r="E151" i="76"/>
  <c r="C151" i="76"/>
  <c r="A103" i="50"/>
  <c r="D151" i="76"/>
  <c r="F151" i="76"/>
  <c r="G151" i="76"/>
  <c r="H151" i="76"/>
  <c r="I151" i="76"/>
  <c r="K151" i="76"/>
  <c r="L151" i="76"/>
  <c r="M151" i="76"/>
  <c r="N151" i="76"/>
  <c r="O151" i="76"/>
  <c r="A101" i="52"/>
  <c r="A53" i="52"/>
  <c r="A105" i="76"/>
  <c r="A55" i="76"/>
  <c r="A107" i="48"/>
  <c r="A56" i="48"/>
  <c r="B151" i="76"/>
  <c r="D16" i="52"/>
  <c r="E16" i="52" s="1"/>
  <c r="C146" i="52"/>
  <c r="D95" i="52"/>
  <c r="E95" i="52" s="1"/>
  <c r="D94" i="52"/>
  <c r="E94" i="52" s="1"/>
  <c r="D93" i="52"/>
  <c r="E93" i="52" s="1"/>
  <c r="D92" i="52"/>
  <c r="E92" i="52" s="1"/>
  <c r="D91" i="52"/>
  <c r="E91" i="52" s="1"/>
  <c r="D90" i="52"/>
  <c r="E90" i="52" s="1"/>
  <c r="D89" i="52"/>
  <c r="E89" i="52" s="1"/>
  <c r="D88" i="52"/>
  <c r="E88" i="52" s="1"/>
  <c r="D87" i="52"/>
  <c r="E87" i="52" s="1"/>
  <c r="D86" i="52"/>
  <c r="E86" i="52" s="1"/>
  <c r="D85" i="52"/>
  <c r="E85" i="52" s="1"/>
  <c r="D84" i="52"/>
  <c r="E84" i="52" s="1"/>
  <c r="D83" i="52"/>
  <c r="E83" i="52" s="1"/>
  <c r="D82" i="52"/>
  <c r="E82" i="52" s="1"/>
  <c r="D81" i="52"/>
  <c r="E81" i="52" s="1"/>
  <c r="D80" i="52"/>
  <c r="E80" i="52" s="1"/>
  <c r="D79" i="52"/>
  <c r="E79" i="52" s="1"/>
  <c r="D78" i="52"/>
  <c r="E78" i="52" s="1"/>
  <c r="D77" i="52"/>
  <c r="E77" i="52" s="1"/>
  <c r="D76" i="52"/>
  <c r="E76" i="52" s="1"/>
  <c r="D75" i="52"/>
  <c r="E75" i="52" s="1"/>
  <c r="D74" i="52"/>
  <c r="E74" i="52" s="1"/>
  <c r="D73" i="52"/>
  <c r="E73" i="52" s="1"/>
  <c r="D72" i="52"/>
  <c r="E72" i="52" s="1"/>
  <c r="D71" i="52"/>
  <c r="E71" i="52" s="1"/>
  <c r="D70" i="52"/>
  <c r="E70" i="52" s="1"/>
  <c r="D69" i="52"/>
  <c r="E69" i="52" s="1"/>
  <c r="D68" i="52"/>
  <c r="E68" i="52" s="1"/>
  <c r="D67" i="52"/>
  <c r="E67" i="52" s="1"/>
  <c r="D66" i="52"/>
  <c r="E66" i="52" s="1"/>
  <c r="D144" i="52"/>
  <c r="E144" i="52" s="1"/>
  <c r="B146" i="50"/>
  <c r="C146" i="50"/>
  <c r="B11" i="75" s="1"/>
  <c r="D10" i="52"/>
  <c r="E10" i="52" s="1"/>
  <c r="D11" i="52"/>
  <c r="E11" i="52" s="1"/>
  <c r="D12" i="52"/>
  <c r="E12" i="52" s="1"/>
  <c r="D13" i="52"/>
  <c r="D14" i="52"/>
  <c r="E14" i="52" s="1"/>
  <c r="D15" i="52"/>
  <c r="E15" i="52" s="1"/>
  <c r="D17" i="52"/>
  <c r="E17" i="52" s="1"/>
  <c r="D18" i="52"/>
  <c r="E18" i="52" s="1"/>
  <c r="D19" i="52"/>
  <c r="E19" i="52" s="1"/>
  <c r="D20" i="52"/>
  <c r="E20" i="52" s="1"/>
  <c r="D21" i="52"/>
  <c r="E21" i="52" s="1"/>
  <c r="D22" i="52"/>
  <c r="E22" i="52" s="1"/>
  <c r="D23" i="52"/>
  <c r="E23" i="52" s="1"/>
  <c r="D24" i="52"/>
  <c r="E24" i="52" s="1"/>
  <c r="D25" i="52"/>
  <c r="E25" i="52" s="1"/>
  <c r="D26" i="52"/>
  <c r="E26" i="52" s="1"/>
  <c r="D27" i="52"/>
  <c r="E27" i="52" s="1"/>
  <c r="D28" i="52"/>
  <c r="E28" i="52" s="1"/>
  <c r="D29" i="52"/>
  <c r="E29" i="52" s="1"/>
  <c r="D30" i="52"/>
  <c r="E30" i="52" s="1"/>
  <c r="D31" i="52"/>
  <c r="E31" i="52" s="1"/>
  <c r="D32" i="52"/>
  <c r="E32" i="52" s="1"/>
  <c r="D33" i="52"/>
  <c r="E33" i="52" s="1"/>
  <c r="D34" i="52"/>
  <c r="E34" i="52" s="1"/>
  <c r="D35" i="52"/>
  <c r="E35" i="52" s="1"/>
  <c r="D36" i="52"/>
  <c r="E36" i="52" s="1"/>
  <c r="D37" i="52"/>
  <c r="E37" i="52" s="1"/>
  <c r="D38" i="52"/>
  <c r="E38" i="52" s="1"/>
  <c r="D39" i="52"/>
  <c r="E39" i="52" s="1"/>
  <c r="D40" i="52"/>
  <c r="E40" i="52" s="1"/>
  <c r="D41" i="52"/>
  <c r="E41" i="52" s="1"/>
  <c r="D42" i="52"/>
  <c r="E42" i="52" s="1"/>
  <c r="D43" i="52"/>
  <c r="E43" i="52" s="1"/>
  <c r="D44" i="52"/>
  <c r="E44" i="52" s="1"/>
  <c r="D45" i="52"/>
  <c r="E45" i="52" s="1"/>
  <c r="D46" i="52"/>
  <c r="E46" i="52" s="1"/>
  <c r="D47" i="52"/>
  <c r="E47" i="52" s="1"/>
  <c r="D59" i="52"/>
  <c r="E59" i="52" s="1"/>
  <c r="D60" i="52"/>
  <c r="E60" i="52" s="1"/>
  <c r="D61" i="52"/>
  <c r="E61" i="52" s="1"/>
  <c r="D62" i="52"/>
  <c r="E62" i="52" s="1"/>
  <c r="D63" i="52"/>
  <c r="E63" i="52" s="1"/>
  <c r="D64" i="52"/>
  <c r="E64" i="52" s="1"/>
  <c r="D65" i="52"/>
  <c r="E65" i="52" s="1"/>
  <c r="D107" i="52"/>
  <c r="E107" i="52" s="1"/>
  <c r="D108" i="52"/>
  <c r="E108" i="52" s="1"/>
  <c r="D109" i="52"/>
  <c r="E109" i="52" s="1"/>
  <c r="D110" i="52"/>
  <c r="E110" i="52" s="1"/>
  <c r="D111" i="52"/>
  <c r="E111" i="52" s="1"/>
  <c r="D112" i="52"/>
  <c r="E112" i="52" s="1"/>
  <c r="D113" i="52"/>
  <c r="E113" i="52" s="1"/>
  <c r="D114" i="52"/>
  <c r="E114" i="52" s="1"/>
  <c r="D115" i="52"/>
  <c r="E115" i="52" s="1"/>
  <c r="D116" i="52"/>
  <c r="E116" i="52" s="1"/>
  <c r="D117" i="52"/>
  <c r="E117" i="52" s="1"/>
  <c r="D118" i="52"/>
  <c r="E118" i="52" s="1"/>
  <c r="D119" i="52"/>
  <c r="E119" i="52" s="1"/>
  <c r="D120" i="52"/>
  <c r="E120" i="52" s="1"/>
  <c r="D121" i="52"/>
  <c r="E121" i="52" s="1"/>
  <c r="D122" i="52"/>
  <c r="E122" i="52" s="1"/>
  <c r="D123" i="52"/>
  <c r="E123" i="52" s="1"/>
  <c r="D124" i="52"/>
  <c r="E124" i="52" s="1"/>
  <c r="D125" i="52"/>
  <c r="E125" i="52" s="1"/>
  <c r="D126" i="52"/>
  <c r="E126" i="52" s="1"/>
  <c r="D127" i="52"/>
  <c r="E127" i="52" s="1"/>
  <c r="D128" i="52"/>
  <c r="E128" i="52" s="1"/>
  <c r="D129" i="52"/>
  <c r="E129" i="52" s="1"/>
  <c r="D130" i="52"/>
  <c r="E130" i="52" s="1"/>
  <c r="D131" i="52"/>
  <c r="E131" i="52" s="1"/>
  <c r="D132" i="52"/>
  <c r="E132" i="52" s="1"/>
  <c r="D133" i="52"/>
  <c r="E133" i="52" s="1"/>
  <c r="D134" i="52"/>
  <c r="E134" i="52" s="1"/>
  <c r="D135" i="52"/>
  <c r="E135" i="52" s="1"/>
  <c r="D136" i="52"/>
  <c r="E136" i="52" s="1"/>
  <c r="D137" i="52"/>
  <c r="E137" i="52" s="1"/>
  <c r="D138" i="52"/>
  <c r="E138" i="52" s="1"/>
  <c r="D139" i="52"/>
  <c r="E139" i="52" s="1"/>
  <c r="D140" i="52"/>
  <c r="E140" i="52" s="1"/>
  <c r="D141" i="52"/>
  <c r="E141" i="52" s="1"/>
  <c r="D142" i="52"/>
  <c r="E142" i="52" s="1"/>
  <c r="D143" i="52"/>
  <c r="E143" i="52" s="1"/>
  <c r="B8" i="75" l="1"/>
  <c r="B146" i="52"/>
  <c r="B148" i="52" s="1"/>
  <c r="Q151" i="76"/>
  <c r="D146" i="52"/>
  <c r="D148" i="52" s="1"/>
  <c r="C10" i="75"/>
  <c r="C148" i="52"/>
  <c r="B9" i="75"/>
  <c r="E13" i="52"/>
  <c r="C7" i="75" l="1"/>
  <c r="C15" i="75" s="1"/>
  <c r="E148" i="52"/>
  <c r="E146" i="52"/>
  <c r="D12" i="75" l="1"/>
  <c r="D8" i="75"/>
  <c r="D11" i="75"/>
  <c r="D10" i="75"/>
  <c r="D9" i="75"/>
  <c r="D15" i="75" l="1"/>
</calcChain>
</file>

<file path=xl/sharedStrings.xml><?xml version="1.0" encoding="utf-8"?>
<sst xmlns="http://schemas.openxmlformats.org/spreadsheetml/2006/main" count="1064" uniqueCount="399">
  <si>
    <t>PESOS</t>
  </si>
  <si>
    <t>%</t>
  </si>
  <si>
    <t>TOTAL</t>
  </si>
  <si>
    <t>PARTICIPACIONES A MUNICIPIOS</t>
  </si>
  <si>
    <t>(  pesos )</t>
  </si>
  <si>
    <t>MUNICIPIOS</t>
  </si>
  <si>
    <t>ESTIMADAS</t>
  </si>
  <si>
    <t>PAGADAS</t>
  </si>
  <si>
    <t>ACUITZIO</t>
  </si>
  <si>
    <t>AGUILILLA</t>
  </si>
  <si>
    <t>ALVARO OBREGON</t>
  </si>
  <si>
    <t>ANGAMACUTIRO</t>
  </si>
  <si>
    <t>ANGANGUEO</t>
  </si>
  <si>
    <t>APATZINGAN</t>
  </si>
  <si>
    <t>APORO</t>
  </si>
  <si>
    <t>AQUILA</t>
  </si>
  <si>
    <t>ARIO DE ROSALES</t>
  </si>
  <si>
    <t>ARTEAGA</t>
  </si>
  <si>
    <t>BRISEÑAS</t>
  </si>
  <si>
    <t>BUENA VISTA</t>
  </si>
  <si>
    <t>CARACUARO</t>
  </si>
  <si>
    <t>COAHUAYANA</t>
  </si>
  <si>
    <t>COALCOMAN</t>
  </si>
  <si>
    <t>COENEO</t>
  </si>
  <si>
    <t>CONTEPEC</t>
  </si>
  <si>
    <t>COPANDARO</t>
  </si>
  <si>
    <t>COTIJA</t>
  </si>
  <si>
    <t>CUITZEO</t>
  </si>
  <si>
    <t>CHARAPAN</t>
  </si>
  <si>
    <t>CHARO</t>
  </si>
  <si>
    <t>CHAVINDA</t>
  </si>
  <si>
    <t>CHERAN</t>
  </si>
  <si>
    <t>CHILCHOTA</t>
  </si>
  <si>
    <t>CHINICUILA</t>
  </si>
  <si>
    <t>CHUCANDIRO</t>
  </si>
  <si>
    <t>CHURINTZIO</t>
  </si>
  <si>
    <t>CHURUMUCO</t>
  </si>
  <si>
    <t>ECUANDUREO</t>
  </si>
  <si>
    <t>EPITACIO HUERTA</t>
  </si>
  <si>
    <t>ERONGARICUARO</t>
  </si>
  <si>
    <t>GABRIEL ZAMORA</t>
  </si>
  <si>
    <t>HIDALGO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</si>
  <si>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</si>
  <si>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</si>
  <si>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</si>
  <si>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</si>
  <si>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</si>
  <si>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</si>
  <si>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</si>
  <si>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IXTLAN</t>
  </si>
  <si>
    <t>JACONA</t>
  </si>
  <si>
    <t>JIMENEZ</t>
  </si>
  <si>
    <t>JIQUILPAN</t>
  </si>
  <si>
    <t>JOSE SIXTO VERDUZCO</t>
  </si>
  <si>
    <t>JUAREZ</t>
  </si>
  <si>
    <t>JUNGAPEO</t>
  </si>
  <si>
    <t>LAGUNILLAS</t>
  </si>
  <si>
    <t>MADERO</t>
  </si>
  <si>
    <t>MARAVATIO</t>
  </si>
  <si>
    <t>MARCOS CASTELLANOS</t>
  </si>
  <si>
    <t>LAZARO CARDENAS</t>
  </si>
  <si>
    <t>MORELIA</t>
  </si>
  <si>
    <t>MORELOS</t>
  </si>
  <si>
    <t>MUGICA</t>
  </si>
  <si>
    <t>NAHUATZEN</t>
  </si>
  <si>
    <t>NOCUPETARO</t>
  </si>
  <si>
    <t>NVO PARANGARICUTIRO</t>
  </si>
  <si>
    <t>NUEVO URECHO</t>
  </si>
  <si>
    <t>NUMARAN</t>
  </si>
  <si>
    <t>OCAMPO</t>
  </si>
  <si>
    <t>PAJACUARAN</t>
  </si>
  <si>
    <t>PANINDICUARO</t>
  </si>
  <si>
    <t>PARACUARO</t>
  </si>
  <si>
    <t>PARACHO</t>
  </si>
  <si>
    <t>PATZCUARO</t>
  </si>
  <si>
    <t>PENJAMILLO</t>
  </si>
  <si>
    <t>PERIBAN</t>
  </si>
  <si>
    <t>LA PIEDAD</t>
  </si>
  <si>
    <t>PUREPERO</t>
  </si>
  <si>
    <t>PURUANDIRO</t>
  </si>
  <si>
    <t>QUERENDARO</t>
  </si>
  <si>
    <t>QUIROGA</t>
  </si>
  <si>
    <t>COJUMATLAN</t>
  </si>
  <si>
    <t>LOS REYES</t>
  </si>
  <si>
    <t>SAHUAYO</t>
  </si>
  <si>
    <t>SAN LUCAS</t>
  </si>
  <si>
    <t>SANTA ANA MAYA</t>
  </si>
  <si>
    <t>SALVADOR ESCALANTE</t>
  </si>
  <si>
    <t>SENGUIO</t>
  </si>
  <si>
    <t>SUSUPUATO</t>
  </si>
  <si>
    <t>TACAMBARO</t>
  </si>
  <si>
    <t>TANCITARO</t>
  </si>
  <si>
    <t>TANGAMANDAPIO</t>
  </si>
  <si>
    <t>TANGANCICUARO</t>
  </si>
  <si>
    <t>TANHUATO</t>
  </si>
  <si>
    <t>TARETAN</t>
  </si>
  <si>
    <t>TARIMBARO</t>
  </si>
  <si>
    <t>TEPALCATEPEC</t>
  </si>
  <si>
    <t>TINGAMBATO</t>
  </si>
  <si>
    <t>TINGUINDIN</t>
  </si>
  <si>
    <t>TIQUICHEO DE N.</t>
  </si>
  <si>
    <t>TLALPUJAHUA</t>
  </si>
  <si>
    <t>TLAZAZALCA</t>
  </si>
  <si>
    <t>TOCUMBO</t>
  </si>
  <si>
    <t>TUMBISCATIO</t>
  </si>
  <si>
    <t>TURICATO</t>
  </si>
  <si>
    <t>TUXPAN</t>
  </si>
  <si>
    <t>TUZANTLA</t>
  </si>
  <si>
    <t>TZINTZUNTZAN</t>
  </si>
  <si>
    <t>TZITZIO</t>
  </si>
  <si>
    <t>URUAPAN</t>
  </si>
  <si>
    <t>VENUSTIANO CARRANZA</t>
  </si>
  <si>
    <t>VILLAMAR</t>
  </si>
  <si>
    <t>VISTA HERMOSA</t>
  </si>
  <si>
    <t>YURECUARO</t>
  </si>
  <si>
    <t>ZACAPU</t>
  </si>
  <si>
    <t>ZAMORA</t>
  </si>
  <si>
    <t>ZINAPARO</t>
  </si>
  <si>
    <t>ZINAPECUARO</t>
  </si>
  <si>
    <t>ZIRACUARETIRO</t>
  </si>
  <si>
    <t>ZITACUARO</t>
  </si>
  <si>
    <t>S U M A S</t>
  </si>
  <si>
    <t>FONDO DE APORTACIONES PARA LA INFRAESTRUCTURA SOCIAL MUNICIPAL</t>
  </si>
  <si>
    <t>M U N I C I P I O S</t>
  </si>
  <si>
    <t>PAGADA</t>
  </si>
  <si>
    <t xml:space="preserve">FONDO DE APORTACIONES PARA EL FORTALECIMIENTO DE LOS MUNICIPIOS </t>
  </si>
  <si>
    <t xml:space="preserve">Y LAS DEMARCACIONES TERRITORIALES DEL DISTRITO FEDERAL </t>
  </si>
  <si>
    <t>TOTAL DE PARTICIPACIONES</t>
  </si>
  <si>
    <t>PARTICIPACIONES A MUNICIPIOS  POR FONDO, PAGADAS</t>
  </si>
  <si>
    <t>DIFERENCIA DE PARTICIPACIONES PAGADAS CONTRA ESTIMADAS</t>
  </si>
  <si>
    <t>NUEVO PARANGARICUTIRO</t>
  </si>
  <si>
    <t xml:space="preserve">NUMARAN </t>
  </si>
  <si>
    <t xml:space="preserve">TINGAMBATO </t>
  </si>
  <si>
    <t xml:space="preserve">TUXPAN </t>
  </si>
  <si>
    <t xml:space="preserve"> I  M  P  O  R  T  E</t>
  </si>
  <si>
    <t>PORCENTAJE</t>
  </si>
  <si>
    <t>SUMA DEL SECTOR</t>
  </si>
  <si>
    <t>PARTICIPACIONES Y APORTACIONES A MUNICIPIOS</t>
  </si>
  <si>
    <t xml:space="preserve">     PARTICIPACIONES A MUNICIPIOS </t>
  </si>
  <si>
    <t>APORTACIONES A MUNICIPIOS</t>
  </si>
  <si>
    <t>FONDO</t>
  </si>
  <si>
    <t>PARTICIPACIONES A MUNICIPIOS POR CUOTAS DE PEAJE</t>
  </si>
  <si>
    <t xml:space="preserve">    PARTICIPACIONES A MUNICIPIOS </t>
  </si>
  <si>
    <t xml:space="preserve">JOSE SIXTO VERDUZCO           </t>
  </si>
  <si>
    <t>(Pesos)</t>
  </si>
  <si>
    <t xml:space="preserve"> LA PIEDAD  (CAPUFE)</t>
  </si>
  <si>
    <t>IMP. ESP.</t>
  </si>
  <si>
    <t>FONDO DE</t>
  </si>
  <si>
    <t>IMP. SOBRE</t>
  </si>
  <si>
    <t>IMPUESTO</t>
  </si>
  <si>
    <t>IMP. A LA</t>
  </si>
  <si>
    <t>DE</t>
  </si>
  <si>
    <t>SOBRE</t>
  </si>
  <si>
    <t>COMP.</t>
  </si>
  <si>
    <t>LOT., RIFAS,</t>
  </si>
  <si>
    <t>VENTA  FINAL</t>
  </si>
  <si>
    <t>GENERAL</t>
  </si>
  <si>
    <t>FOMENTO</t>
  </si>
  <si>
    <t>PROD. Y</t>
  </si>
  <si>
    <t>DEL</t>
  </si>
  <si>
    <t>AUTOMOV.</t>
  </si>
  <si>
    <t>SORTEOS</t>
  </si>
  <si>
    <t>DE GASOL.</t>
  </si>
  <si>
    <t>MPAL.</t>
  </si>
  <si>
    <t>SERVICIOS</t>
  </si>
  <si>
    <t>I.S.A.N.</t>
  </si>
  <si>
    <t>NUEVOS</t>
  </si>
  <si>
    <t>Y CONC.</t>
  </si>
  <si>
    <t>Y DIESEL</t>
  </si>
  <si>
    <t>M  U  N  I  C  I  P  I  O  S</t>
  </si>
  <si>
    <t xml:space="preserve">ACUITZIO                      </t>
  </si>
  <si>
    <t xml:space="preserve">AGUILILLA                     </t>
  </si>
  <si>
    <t xml:space="preserve">ALVARO OBREGON                </t>
  </si>
  <si>
    <t xml:space="preserve">ANGAMACUTIRO                  </t>
  </si>
  <si>
    <t xml:space="preserve">ANGANGUEO                     </t>
  </si>
  <si>
    <t xml:space="preserve">APATZINGAN                    </t>
  </si>
  <si>
    <t xml:space="preserve">APORO                         </t>
  </si>
  <si>
    <t xml:space="preserve">AQUILA                        </t>
  </si>
  <si>
    <t xml:space="preserve">ARIO                          </t>
  </si>
  <si>
    <t xml:space="preserve">ARTEAGA                       </t>
  </si>
  <si>
    <t xml:space="preserve">BRISEÑAS                      </t>
  </si>
  <si>
    <t xml:space="preserve">BUENA VISTA                   </t>
  </si>
  <si>
    <t xml:space="preserve">CARACUARO                     </t>
  </si>
  <si>
    <t xml:space="preserve">COAHUAYANA                    </t>
  </si>
  <si>
    <t xml:space="preserve">COALCOMAN                     </t>
  </si>
  <si>
    <t xml:space="preserve">COENEO                        </t>
  </si>
  <si>
    <t xml:space="preserve">CONTEPEC                      </t>
  </si>
  <si>
    <t xml:space="preserve">COPANDARO                     </t>
  </si>
  <si>
    <t xml:space="preserve">COTIJA                        </t>
  </si>
  <si>
    <t xml:space="preserve">CUITZEO                       </t>
  </si>
  <si>
    <t xml:space="preserve">CHARAPAN                      </t>
  </si>
  <si>
    <t xml:space="preserve">CHARO                         </t>
  </si>
  <si>
    <t xml:space="preserve">CHAVINDA                      </t>
  </si>
  <si>
    <t xml:space="preserve">CHERAN                        </t>
  </si>
  <si>
    <t xml:space="preserve">CHILCHOTA                     </t>
  </si>
  <si>
    <t xml:space="preserve">CHINICUILA                    </t>
  </si>
  <si>
    <t xml:space="preserve">CHUCANDIRO                    </t>
  </si>
  <si>
    <t xml:space="preserve">CHURINTZIO                    </t>
  </si>
  <si>
    <t xml:space="preserve">CHURUMUCO                     </t>
  </si>
  <si>
    <t xml:space="preserve">ECUANDUREO                    </t>
  </si>
  <si>
    <t xml:space="preserve">EPITACIO HUERTA               </t>
  </si>
  <si>
    <t xml:space="preserve">ERONGARICUARO                 </t>
  </si>
  <si>
    <t xml:space="preserve">GABRIEL ZAMORA                </t>
  </si>
  <si>
    <t xml:space="preserve">HIDALGO                       </t>
  </si>
  <si>
    <t xml:space="preserve">LA HUACANA                    </t>
  </si>
  <si>
    <t xml:space="preserve">HUANDACAREO                   </t>
  </si>
  <si>
    <t xml:space="preserve">HUANIQUEO                     </t>
  </si>
  <si>
    <t xml:space="preserve">HUETAMO                       </t>
  </si>
  <si>
    <t xml:space="preserve">HUIRAMBA                      </t>
  </si>
  <si>
    <t xml:space="preserve">INDAPARAPEO                   </t>
  </si>
  <si>
    <t xml:space="preserve">IRIMBO                        </t>
  </si>
  <si>
    <t xml:space="preserve">IXTLAN                        </t>
  </si>
  <si>
    <t xml:space="preserve">JACONA                        </t>
  </si>
  <si>
    <t xml:space="preserve">JIMENEZ                       </t>
  </si>
  <si>
    <t xml:space="preserve">JIQUILPAN                     </t>
  </si>
  <si>
    <t xml:space="preserve">JUAREZ                        </t>
  </si>
  <si>
    <t xml:space="preserve">JUNGAPEO                      </t>
  </si>
  <si>
    <t xml:space="preserve">LAGUNILLAS                    </t>
  </si>
  <si>
    <t xml:space="preserve">MADERO                        </t>
  </si>
  <si>
    <t xml:space="preserve">MARAVATIO                     </t>
  </si>
  <si>
    <t xml:space="preserve">MARCOS CASTELLANOS            </t>
  </si>
  <si>
    <t xml:space="preserve">LAZARO CARDENAS               </t>
  </si>
  <si>
    <t xml:space="preserve">MORELIA                       </t>
  </si>
  <si>
    <t xml:space="preserve">MORELOS                       </t>
  </si>
  <si>
    <t xml:space="preserve">MUGICA                        </t>
  </si>
  <si>
    <t xml:space="preserve">NAHUATZEN                     </t>
  </si>
  <si>
    <t xml:space="preserve">NOCUPETARO                    </t>
  </si>
  <si>
    <t xml:space="preserve">NUEVO PARANGARICUTIRO         </t>
  </si>
  <si>
    <t xml:space="preserve">NUEVO URECHO                  </t>
  </si>
  <si>
    <t xml:space="preserve">NUMARAN                       </t>
  </si>
  <si>
    <t xml:space="preserve">OCAMPO                        </t>
  </si>
  <si>
    <t xml:space="preserve">PAJACUARAN                    </t>
  </si>
  <si>
    <t xml:space="preserve">PANINDICUARO                  </t>
  </si>
  <si>
    <t xml:space="preserve">PARACUARO                     </t>
  </si>
  <si>
    <t xml:space="preserve">PARACHO                       </t>
  </si>
  <si>
    <t xml:space="preserve">PATZCUARO                     </t>
  </si>
  <si>
    <t xml:space="preserve">PENJAMILLO                    </t>
  </si>
  <si>
    <t xml:space="preserve">PERIBAN                       </t>
  </si>
  <si>
    <t xml:space="preserve">LA PIEDAD                     </t>
  </si>
  <si>
    <t xml:space="preserve">PUREPERO                      </t>
  </si>
  <si>
    <t xml:space="preserve">PURUANDIRO                    </t>
  </si>
  <si>
    <t xml:space="preserve">QUERENDARO                    </t>
  </si>
  <si>
    <t xml:space="preserve">QUIROGA                       </t>
  </si>
  <si>
    <t xml:space="preserve">COJUMATLAN DE RÉGULES         </t>
  </si>
  <si>
    <t xml:space="preserve">LOS REYES                     </t>
  </si>
  <si>
    <t xml:space="preserve">SAHUAYO                       </t>
  </si>
  <si>
    <t xml:space="preserve">SAN LUCAS                     </t>
  </si>
  <si>
    <t xml:space="preserve">SANTA ANA MAYA                </t>
  </si>
  <si>
    <t xml:space="preserve">SALVADOR ESCALANTE            </t>
  </si>
  <si>
    <t xml:space="preserve">SENGUIO                       </t>
  </si>
  <si>
    <t xml:space="preserve">SUSUPUATO                     </t>
  </si>
  <si>
    <t xml:space="preserve">TACAMBARO                     </t>
  </si>
  <si>
    <t xml:space="preserve">TANCITARO                     </t>
  </si>
  <si>
    <t xml:space="preserve">TANGAMANDAPIO                 </t>
  </si>
  <si>
    <t xml:space="preserve">TANGANCICUARO                 </t>
  </si>
  <si>
    <t xml:space="preserve">TANHUATO                      </t>
  </si>
  <si>
    <t xml:space="preserve">TARETAN                       </t>
  </si>
  <si>
    <t xml:space="preserve">TARIMBARO                     </t>
  </si>
  <si>
    <t xml:space="preserve">TEPALCATEPEC                  </t>
  </si>
  <si>
    <t xml:space="preserve">TINGAMBATO                    </t>
  </si>
  <si>
    <t xml:space="preserve">TINGUINDIN                    </t>
  </si>
  <si>
    <t xml:space="preserve">TIQUICHEO DE N. ROMERO        </t>
  </si>
  <si>
    <t xml:space="preserve">TLALPUJAHUA                   </t>
  </si>
  <si>
    <t xml:space="preserve">TLAZAZALCA                    </t>
  </si>
  <si>
    <t xml:space="preserve">TOCUMBO                       </t>
  </si>
  <si>
    <t xml:space="preserve">TUMBISCATIO                   </t>
  </si>
  <si>
    <t xml:space="preserve">TURICATO                      </t>
  </si>
  <si>
    <t xml:space="preserve">TUXPAN                        </t>
  </si>
  <si>
    <t xml:space="preserve">TUZANTLA                      </t>
  </si>
  <si>
    <t xml:space="preserve">TZINTZUNTZAN                  </t>
  </si>
  <si>
    <t xml:space="preserve">TZITZIO                       </t>
  </si>
  <si>
    <t xml:space="preserve">URUAPAN                       </t>
  </si>
  <si>
    <t xml:space="preserve">VENUSTIANO CARRANZA           </t>
  </si>
  <si>
    <t xml:space="preserve">VILLAMAR                      </t>
  </si>
  <si>
    <t xml:space="preserve">VISTA HERMOSA                 </t>
  </si>
  <si>
    <t xml:space="preserve">YURECUARO                     </t>
  </si>
  <si>
    <t xml:space="preserve">ZACAPU                        </t>
  </si>
  <si>
    <t xml:space="preserve">ZAMORA                        </t>
  </si>
  <si>
    <t xml:space="preserve">ZINAPARO                      </t>
  </si>
  <si>
    <t xml:space="preserve">ZINAPECUARO                   </t>
  </si>
  <si>
    <t xml:space="preserve">ZIRACUARETIRO                 </t>
  </si>
  <si>
    <t xml:space="preserve">ZITACUARO                     </t>
  </si>
  <si>
    <t>ESTIMADA</t>
  </si>
  <si>
    <t>ISR</t>
  </si>
  <si>
    <t>1.- Se incluyen los pagos realizados a diversos municipios del Estado por concepto del Fondo ISR.</t>
  </si>
  <si>
    <t>(FEIEF)</t>
  </si>
  <si>
    <t>MUNICIPAL</t>
  </si>
  <si>
    <t>FISCALIZACIÓN</t>
  </si>
  <si>
    <t>Y RECAUDACIÓN</t>
  </si>
  <si>
    <t>FONDO DE INFRAESTRUCTURA SOCIAL MUNICIPAL ( FAISM-DF)</t>
  </si>
  <si>
    <t>FONDO PARA EL FORTALECIMIENTO DE LOS MUNICIPIOS ( FORTAMUN-DF )</t>
  </si>
  <si>
    <t>INCENTIVOS</t>
  </si>
  <si>
    <t>POR ENAJENAC.</t>
  </si>
  <si>
    <t>DE BIENES</t>
  </si>
  <si>
    <t>INMUEBLES</t>
  </si>
  <si>
    <t>ARANTEPACUA</t>
  </si>
  <si>
    <t>COMACHUEN</t>
  </si>
  <si>
    <t>PICHATARO</t>
  </si>
  <si>
    <t>C  O  M  U  N  I  D  A  D  E  S</t>
  </si>
  <si>
    <t>PARTICIPACIONES A COMUNIDADES INDIGENAS POR FONDO, PAGADAS</t>
  </si>
  <si>
    <t xml:space="preserve">NOTA: Esta tabla es de carácter informativo, ya que estos importes se encuentran incluidos en los municipios respectivos, </t>
  </si>
  <si>
    <t>IMP.A LA VTA.</t>
  </si>
  <si>
    <t>FINAL DE BEBIDAS</t>
  </si>
  <si>
    <t>CON CONTENIDO</t>
  </si>
  <si>
    <t>ALCOHÓLICO</t>
  </si>
  <si>
    <t>SANTIAGO AZAJO</t>
  </si>
  <si>
    <t>SANTA CRUZ TANACO</t>
  </si>
  <si>
    <t>TURICUARO</t>
  </si>
  <si>
    <t>SANTA FE DE LA LAGUNA</t>
  </si>
  <si>
    <t>TARECUATO</t>
  </si>
  <si>
    <t>LA CANTERA</t>
  </si>
  <si>
    <t>ANGAHUAN</t>
  </si>
  <si>
    <t>SAN ANGEL ZURUMUCAPIO</t>
  </si>
  <si>
    <t>CRESCENCIO MORALES</t>
  </si>
  <si>
    <t>DONACIANO OJEDA</t>
  </si>
  <si>
    <t>NOTAS:</t>
  </si>
  <si>
    <t>OCUMICHO</t>
  </si>
  <si>
    <t>SAN JUAN CARAPAN</t>
  </si>
  <si>
    <t>SAN BENITO DE PALERMO</t>
  </si>
  <si>
    <t xml:space="preserve"> </t>
  </si>
  <si>
    <t>EL COIRE</t>
  </si>
  <si>
    <t>JARÁCUARO</t>
  </si>
  <si>
    <t>SAN CRISTOBAL</t>
  </si>
  <si>
    <t>ISLA DE JANITZIO</t>
  </si>
  <si>
    <t>JESUS DIAZ TSIRIO</t>
  </si>
  <si>
    <t>SICUICHO</t>
  </si>
  <si>
    <t>NUEVO. ZIROSTO</t>
  </si>
  <si>
    <t>SAN FELIPE DE LOS HERREROS</t>
  </si>
  <si>
    <t>SANTA MARIA SEVINA</t>
  </si>
  <si>
    <t>CHERANATZICURIN</t>
  </si>
  <si>
    <t>SAN FRANCISCO PERIBÁN</t>
  </si>
  <si>
    <t>ZACÁN</t>
  </si>
  <si>
    <t>GOBIERNO DEL ESTADO DE MICHOACÁN DE OCAMPO</t>
  </si>
  <si>
    <t>APORTACIÓN</t>
  </si>
  <si>
    <t>SAN MATEO AHUIRAN</t>
  </si>
  <si>
    <t>SAN MIGUEL POMACUARAN</t>
  </si>
  <si>
    <t>SAN ISIDRO</t>
  </si>
  <si>
    <t>CARPINTEROS</t>
  </si>
  <si>
    <t>NOMBRE DE LA COMUNIDAD</t>
  </si>
  <si>
    <t>PAMATACUARO</t>
  </si>
  <si>
    <t>QUINCEO</t>
  </si>
  <si>
    <t>ISLA DE TECUENA</t>
  </si>
  <si>
    <t>SAN MATÍAS EL GRANDE</t>
  </si>
  <si>
    <t>TUPÁTARO</t>
  </si>
  <si>
    <t>TOMENDÁN</t>
  </si>
  <si>
    <t>GOBIERNO DEL ESTADO DE MICHOACAN DE OCAMPO</t>
  </si>
  <si>
    <t>PAGOS DISTINTOS A PARTICIPACIONES A MUNICIPIOS</t>
  </si>
  <si>
    <t>OTROS PAGOS</t>
  </si>
  <si>
    <t>RECURSOS</t>
  </si>
  <si>
    <t>CLAVE</t>
  </si>
  <si>
    <t>MUNICIPIO</t>
  </si>
  <si>
    <t>EXTRAORD.</t>
  </si>
  <si>
    <t>SUMA</t>
  </si>
  <si>
    <t xml:space="preserve">ÁLVARO OBREGÓN                </t>
  </si>
  <si>
    <t xml:space="preserve">APATZINGÁN                    </t>
  </si>
  <si>
    <t xml:space="preserve">CARÁCUARO                     </t>
  </si>
  <si>
    <t xml:space="preserve">COALCOMÁN                     </t>
  </si>
  <si>
    <t xml:space="preserve">COPÁNDARO                     </t>
  </si>
  <si>
    <t xml:space="preserve">CHERÁN                        </t>
  </si>
  <si>
    <t xml:space="preserve">CHUCÁNDIRO                    </t>
  </si>
  <si>
    <t xml:space="preserve">ERONGARÍCUARO                 </t>
  </si>
  <si>
    <t xml:space="preserve">IXTLÁN                        </t>
  </si>
  <si>
    <t xml:space="preserve">JIMÉNEZ                       </t>
  </si>
  <si>
    <t xml:space="preserve">JUÁREZ                        </t>
  </si>
  <si>
    <t xml:space="preserve">MARAVATÍO                     </t>
  </si>
  <si>
    <t xml:space="preserve">LÁZARO CÁRDENAS               </t>
  </si>
  <si>
    <t xml:space="preserve">MÚGICA                        </t>
  </si>
  <si>
    <t xml:space="preserve">NOCUPÉTARO                    </t>
  </si>
  <si>
    <t xml:space="preserve">NUMARÁN                       </t>
  </si>
  <si>
    <t xml:space="preserve">PAJACUARÁN                    </t>
  </si>
  <si>
    <t xml:space="preserve">PANINDÍCUARO                  </t>
  </si>
  <si>
    <t xml:space="preserve">PARÁCUARO                     </t>
  </si>
  <si>
    <t xml:space="preserve">PÁTZCUARO                     </t>
  </si>
  <si>
    <t xml:space="preserve">PERIBÁN                       </t>
  </si>
  <si>
    <t xml:space="preserve">PURÉPERO                      </t>
  </si>
  <si>
    <t xml:space="preserve">PURUÁNDIRO                    </t>
  </si>
  <si>
    <t xml:space="preserve">QUERÉNDARO                    </t>
  </si>
  <si>
    <t xml:space="preserve">COJUMATLÁN DE RÉGULES         </t>
  </si>
  <si>
    <t xml:space="preserve">TACÁMBARO                     </t>
  </si>
  <si>
    <t xml:space="preserve">TANCÍTARO                     </t>
  </si>
  <si>
    <t xml:space="preserve">TANGANCÍCUARO                 </t>
  </si>
  <si>
    <t xml:space="preserve">TARÍMBARO                     </t>
  </si>
  <si>
    <t xml:space="preserve">TINGÜINDÍN                    </t>
  </si>
  <si>
    <t xml:space="preserve">TUMBISCATÍO                   </t>
  </si>
  <si>
    <t xml:space="preserve">YURÉCUARO                     </t>
  </si>
  <si>
    <t xml:space="preserve">ZINÁPARO                      </t>
  </si>
  <si>
    <t xml:space="preserve">ZINAPÉCUARO                   </t>
  </si>
  <si>
    <t xml:space="preserve">ZITÁCUARO                     </t>
  </si>
  <si>
    <t xml:space="preserve">JOSÉ SIXTO VERDUZCO           </t>
  </si>
  <si>
    <t>PAGO A COMUNIDADES POR EL PERÍODO DEL 1o. DE ENERO AL 31 DE MARZO DEL AÑO 2025.</t>
  </si>
  <si>
    <t>POR EL  PERIODO  DEL 1o. DE ENERO AL 31 DE MARZO DEL AÑO 2025.</t>
  </si>
  <si>
    <t>POR EL  PERÍODO  DEL 1o. DE ENERO AL 31 DE MARZO DEL AÑO 2025.</t>
  </si>
  <si>
    <t>POR EL  PERÍODO  DEL 1o. DE ENERO AL 31 DE MARZO AÑO 2025.</t>
  </si>
  <si>
    <t>POR EL PERÍODO DEL 1o. DE ENERO AL 31 DE MARZO DEL AÑO 2025.</t>
  </si>
  <si>
    <t>PARTICIPACIONES  AL PRIMER TRIMESTRE DEL AÑO 2025.</t>
  </si>
  <si>
    <t>URANDÉN DE MORELOS</t>
  </si>
  <si>
    <t>JUCUTACATO</t>
  </si>
  <si>
    <t>estos no considerados participaciones, en términos de la Ley de Coordinación Fiscal federal y estatal.</t>
  </si>
  <si>
    <t>1.- Se incluyen pagos extraordinarios al municipio de Tuxpan;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</si>
</sst>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erif"/>
      <family val="1"/>
    </font>
    <font>
      <b/>
      <sz val="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0"/>
      <name val="Arial"/>
      <family val="2"/>
    </font>
    <font>
      <b/>
      <sz val="6"/>
      <color theme="0"/>
      <name val="Arial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37" fontId="0" fillId="0" borderId="0"/>
    <xf numFmtId="164" fontId="1" fillId="0" borderId="0" applyFont="0" applyFill="0" applyBorder="0" applyAlignment="0" applyProtection="0"/>
    <xf numFmtId="0" fontId="13" fillId="0" borderId="0"/>
  </cellStyleXfs>
  <cellXfs count="165">
    <xf numFmtId="37" fontId="0" fillId="0" borderId="0" xfId="0"/>
    <xf numFmtId="37" fontId="3" fillId="0" borderId="0" xfId="0" applyFont="1"/>
    <xf numFmtId="37" fontId="2" fillId="0" borderId="0" xfId="0" applyFont="1"/>
    <xf numFmtId="3" fontId="3" fillId="0" borderId="0" xfId="0" applyNumberFormat="1" applyFont="1"/>
    <xf numFmtId="37" fontId="9" fillId="0" borderId="0" xfId="0" applyFont="1"/>
    <xf numFmtId="37" fontId="3" fillId="2" borderId="0" xfId="0" applyFont="1" applyFill="1" applyAlignment="1">
      <alignment horizontal="centerContinuous"/>
    </xf>
    <xf numFmtId="37" fontId="3" fillId="2" borderId="1" xfId="0" applyFont="1" applyFill="1" applyBorder="1" applyAlignment="1">
      <alignment horizontal="centerContinuous"/>
    </xf>
    <xf numFmtId="37" fontId="8" fillId="2" borderId="0" xfId="0" applyFont="1" applyFill="1" applyAlignment="1">
      <alignment horizontal="centerContinuous"/>
    </xf>
    <xf numFmtId="37" fontId="12" fillId="0" borderId="0" xfId="0" applyFont="1" applyAlignment="1">
      <alignment horizontal="centerContinuous"/>
    </xf>
    <xf numFmtId="37" fontId="2" fillId="0" borderId="0" xfId="0" applyFont="1" applyAlignment="1">
      <alignment horizontal="centerContinuous"/>
    </xf>
    <xf numFmtId="37" fontId="7" fillId="0" borderId="0" xfId="0" applyFont="1" applyAlignment="1">
      <alignment horizontal="centerContinuous"/>
    </xf>
    <xf numFmtId="37" fontId="2" fillId="2" borderId="0" xfId="0" applyFont="1" applyFill="1" applyAlignment="1">
      <alignment horizontal="centerContinuous"/>
    </xf>
    <xf numFmtId="37" fontId="2" fillId="2" borderId="1" xfId="0" applyFont="1" applyFill="1" applyBorder="1" applyAlignment="1">
      <alignment horizontal="centerContinuous"/>
    </xf>
    <xf numFmtId="37" fontId="0" fillId="0" borderId="0" xfId="0" applyAlignment="1">
      <alignment horizontal="center"/>
    </xf>
    <xf numFmtId="37" fontId="10" fillId="0" borderId="0" xfId="0" applyFont="1"/>
    <xf numFmtId="37" fontId="3" fillId="2" borderId="0" xfId="0" applyFont="1" applyFill="1" applyAlignment="1">
      <alignment horizontal="center"/>
    </xf>
    <xf numFmtId="37" fontId="0" fillId="0" borderId="2" xfId="0" applyBorder="1"/>
    <xf numFmtId="165" fontId="3" fillId="0" borderId="2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3" fontId="11" fillId="0" borderId="2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7" fontId="4" fillId="0" borderId="0" xfId="0" applyFont="1" applyAlignment="1">
      <alignment horizontal="center"/>
    </xf>
    <xf numFmtId="3" fontId="3" fillId="0" borderId="0" xfId="0" quotePrefix="1" applyNumberFormat="1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37" fontId="1" fillId="0" borderId="0" xfId="0" applyFont="1" applyAlignment="1">
      <alignment horizontal="centerContinuous"/>
    </xf>
    <xf numFmtId="37" fontId="1" fillId="0" borderId="0" xfId="0" applyFont="1"/>
    <xf numFmtId="37" fontId="0" fillId="0" borderId="0" xfId="0" applyAlignment="1">
      <alignment vertical="center"/>
    </xf>
    <xf numFmtId="37" fontId="6" fillId="2" borderId="0" xfId="0" applyFont="1" applyFill="1" applyAlignment="1">
      <alignment horizontal="center"/>
    </xf>
    <xf numFmtId="37" fontId="0" fillId="2" borderId="0" xfId="0" applyFill="1"/>
    <xf numFmtId="37" fontId="2" fillId="0" borderId="0" xfId="0" applyFont="1" applyAlignment="1">
      <alignment vertical="center"/>
    </xf>
    <xf numFmtId="37" fontId="8" fillId="2" borderId="0" xfId="0" applyFont="1" applyFill="1" applyAlignment="1">
      <alignment horizontal="centerContinuous" vertical="center"/>
    </xf>
    <xf numFmtId="37" fontId="2" fillId="2" borderId="0" xfId="0" applyFont="1" applyFill="1" applyAlignment="1">
      <alignment horizontal="centerContinuous" vertical="center"/>
    </xf>
    <xf numFmtId="37" fontId="7" fillId="0" borderId="0" xfId="0" applyFont="1" applyAlignment="1">
      <alignment horizontal="centerContinuous" vertical="center"/>
    </xf>
    <xf numFmtId="37" fontId="1" fillId="2" borderId="1" xfId="0" applyFont="1" applyFill="1" applyBorder="1" applyAlignment="1">
      <alignment horizontal="centerContinuous"/>
    </xf>
    <xf numFmtId="37" fontId="12" fillId="0" borderId="0" xfId="0" applyFont="1"/>
    <xf numFmtId="37" fontId="3" fillId="3" borderId="3" xfId="0" applyFont="1" applyFill="1" applyBorder="1" applyAlignment="1">
      <alignment horizontal="left" indent="1"/>
    </xf>
    <xf numFmtId="165" fontId="3" fillId="3" borderId="3" xfId="1" applyNumberFormat="1" applyFont="1" applyFill="1" applyBorder="1" applyAlignment="1">
      <alignment horizontal="right"/>
    </xf>
    <xf numFmtId="165" fontId="3" fillId="3" borderId="4" xfId="1" applyNumberFormat="1" applyFont="1" applyFill="1" applyBorder="1" applyAlignment="1">
      <alignment horizontal="right"/>
    </xf>
    <xf numFmtId="164" fontId="3" fillId="3" borderId="4" xfId="1" applyFont="1" applyFill="1" applyBorder="1" applyAlignment="1"/>
    <xf numFmtId="37" fontId="3" fillId="3" borderId="5" xfId="0" applyFont="1" applyFill="1" applyBorder="1" applyAlignment="1">
      <alignment horizontal="left" indent="1"/>
    </xf>
    <xf numFmtId="165" fontId="3" fillId="3" borderId="5" xfId="1" applyNumberFormat="1" applyFont="1" applyFill="1" applyBorder="1" applyAlignment="1">
      <alignment horizontal="right"/>
    </xf>
    <xf numFmtId="165" fontId="3" fillId="3" borderId="0" xfId="1" applyNumberFormat="1" applyFont="1" applyFill="1" applyBorder="1" applyAlignment="1">
      <alignment horizontal="right"/>
    </xf>
    <xf numFmtId="37" fontId="3" fillId="2" borderId="1" xfId="0" applyFont="1" applyFill="1" applyBorder="1" applyAlignment="1">
      <alignment horizontal="center"/>
    </xf>
    <xf numFmtId="37" fontId="2" fillId="2" borderId="1" xfId="0" applyFont="1" applyFill="1" applyBorder="1" applyAlignment="1">
      <alignment horizontal="center"/>
    </xf>
    <xf numFmtId="37" fontId="1" fillId="2" borderId="0" xfId="0" applyFont="1" applyFill="1" applyAlignment="1">
      <alignment horizontal="centerContinuous"/>
    </xf>
    <xf numFmtId="37" fontId="14" fillId="4" borderId="6" xfId="0" applyFont="1" applyFill="1" applyBorder="1" applyAlignment="1">
      <alignment horizontal="center" vertical="center"/>
    </xf>
    <xf numFmtId="37" fontId="14" fillId="4" borderId="7" xfId="0" applyFont="1" applyFill="1" applyBorder="1" applyAlignment="1">
      <alignment horizontal="center" vertical="center"/>
    </xf>
    <xf numFmtId="37" fontId="15" fillId="5" borderId="14" xfId="0" applyFont="1" applyFill="1" applyBorder="1" applyAlignment="1">
      <alignment wrapText="1"/>
    </xf>
    <xf numFmtId="37" fontId="16" fillId="5" borderId="14" xfId="0" applyFont="1" applyFill="1" applyBorder="1"/>
    <xf numFmtId="37" fontId="17" fillId="5" borderId="14" xfId="0" applyFont="1" applyFill="1" applyBorder="1"/>
    <xf numFmtId="39" fontId="17" fillId="5" borderId="14" xfId="0" applyNumberFormat="1" applyFont="1" applyFill="1" applyBorder="1" applyAlignment="1">
      <alignment horizontal="right"/>
    </xf>
    <xf numFmtId="37" fontId="18" fillId="0" borderId="15" xfId="0" applyFont="1" applyBorder="1" applyAlignment="1">
      <alignment wrapText="1"/>
    </xf>
    <xf numFmtId="37" fontId="16" fillId="0" borderId="16" xfId="0" applyFont="1" applyBorder="1"/>
    <xf numFmtId="37" fontId="16" fillId="0" borderId="17" xfId="0" applyFont="1" applyBorder="1"/>
    <xf numFmtId="39" fontId="16" fillId="0" borderId="16" xfId="0" applyNumberFormat="1" applyFont="1" applyBorder="1" applyAlignment="1">
      <alignment horizontal="right"/>
    </xf>
    <xf numFmtId="37" fontId="18" fillId="5" borderId="15" xfId="0" applyFont="1" applyFill="1" applyBorder="1" applyAlignment="1">
      <alignment horizontal="left" wrapText="1" indent="1"/>
    </xf>
    <xf numFmtId="37" fontId="16" fillId="5" borderId="18" xfId="0" applyFont="1" applyFill="1" applyBorder="1"/>
    <xf numFmtId="37" fontId="16" fillId="5" borderId="17" xfId="0" applyFont="1" applyFill="1" applyBorder="1"/>
    <xf numFmtId="39" fontId="16" fillId="5" borderId="16" xfId="0" applyNumberFormat="1" applyFont="1" applyFill="1" applyBorder="1" applyAlignment="1">
      <alignment horizontal="right"/>
    </xf>
    <xf numFmtId="37" fontId="15" fillId="0" borderId="15" xfId="0" applyFont="1" applyBorder="1" applyAlignment="1">
      <alignment horizontal="left" indent="1"/>
    </xf>
    <xf numFmtId="37" fontId="18" fillId="0" borderId="15" xfId="0" applyFont="1" applyBorder="1"/>
    <xf numFmtId="37" fontId="16" fillId="0" borderId="19" xfId="0" applyFont="1" applyBorder="1"/>
    <xf numFmtId="39" fontId="17" fillId="0" borderId="18" xfId="0" applyNumberFormat="1" applyFont="1" applyBorder="1" applyAlignment="1">
      <alignment horizontal="right"/>
    </xf>
    <xf numFmtId="37" fontId="18" fillId="5" borderId="15" xfId="0" applyFont="1" applyFill="1" applyBorder="1" applyAlignment="1">
      <alignment horizontal="left" indent="1"/>
    </xf>
    <xf numFmtId="37" fontId="16" fillId="5" borderId="16" xfId="0" applyFont="1" applyFill="1" applyBorder="1"/>
    <xf numFmtId="37" fontId="16" fillId="5" borderId="15" xfId="0" applyFont="1" applyFill="1" applyBorder="1"/>
    <xf numFmtId="37" fontId="18" fillId="0" borderId="15" xfId="0" applyFont="1" applyBorder="1" applyAlignment="1">
      <alignment horizontal="left" indent="1"/>
    </xf>
    <xf numFmtId="37" fontId="16" fillId="0" borderId="18" xfId="0" applyFont="1" applyBorder="1"/>
    <xf numFmtId="37" fontId="16" fillId="0" borderId="15" xfId="0" applyFont="1" applyBorder="1"/>
    <xf numFmtId="37" fontId="18" fillId="5" borderId="15" xfId="0" applyFont="1" applyFill="1" applyBorder="1"/>
    <xf numFmtId="37" fontId="19" fillId="5" borderId="15" xfId="0" applyFont="1" applyFill="1" applyBorder="1" applyAlignment="1">
      <alignment horizontal="left" indent="1"/>
    </xf>
    <xf numFmtId="37" fontId="17" fillId="5" borderId="20" xfId="0" applyFont="1" applyFill="1" applyBorder="1"/>
    <xf numFmtId="39" fontId="17" fillId="5" borderId="21" xfId="0" applyNumberFormat="1" applyFont="1" applyFill="1" applyBorder="1" applyAlignment="1">
      <alignment horizontal="right"/>
    </xf>
    <xf numFmtId="37" fontId="18" fillId="0" borderId="19" xfId="0" applyFont="1" applyBorder="1"/>
    <xf numFmtId="39" fontId="16" fillId="0" borderId="18" xfId="0" applyNumberFormat="1" applyFont="1" applyBorder="1" applyAlignment="1">
      <alignment horizontal="right"/>
    </xf>
    <xf numFmtId="37" fontId="20" fillId="6" borderId="6" xfId="0" applyFont="1" applyFill="1" applyBorder="1" applyAlignment="1">
      <alignment horizontal="center" vertical="center" wrapText="1"/>
    </xf>
    <xf numFmtId="37" fontId="20" fillId="6" borderId="5" xfId="0" applyFont="1" applyFill="1" applyBorder="1" applyAlignment="1">
      <alignment horizontal="center" vertical="center"/>
    </xf>
    <xf numFmtId="37" fontId="20" fillId="6" borderId="8" xfId="0" applyFont="1" applyFill="1" applyBorder="1" applyAlignment="1">
      <alignment horizontal="center" vertical="center"/>
    </xf>
    <xf numFmtId="37" fontId="3" fillId="0" borderId="9" xfId="0" applyFont="1" applyBorder="1" applyAlignment="1">
      <alignment horizontal="left" indent="1"/>
    </xf>
    <xf numFmtId="165" fontId="3" fillId="0" borderId="9" xfId="1" applyNumberFormat="1" applyFont="1" applyFill="1" applyBorder="1" applyAlignment="1">
      <alignment horizontal="right"/>
    </xf>
    <xf numFmtId="164" fontId="3" fillId="0" borderId="10" xfId="1" applyFont="1" applyFill="1" applyBorder="1" applyAlignment="1"/>
    <xf numFmtId="37" fontId="3" fillId="0" borderId="3" xfId="0" applyFont="1" applyBorder="1" applyAlignment="1">
      <alignment horizontal="left" indent="1"/>
    </xf>
    <xf numFmtId="165" fontId="3" fillId="0" borderId="3" xfId="1" applyNumberFormat="1" applyFont="1" applyFill="1" applyBorder="1" applyAlignment="1">
      <alignment horizontal="right"/>
    </xf>
    <xf numFmtId="164" fontId="3" fillId="0" borderId="4" xfId="1" applyFont="1" applyFill="1" applyBorder="1" applyAlignment="1"/>
    <xf numFmtId="37" fontId="3" fillId="0" borderId="5" xfId="0" applyFont="1" applyBorder="1" applyAlignment="1">
      <alignment horizontal="left" indent="1"/>
    </xf>
    <xf numFmtId="165" fontId="3" fillId="0" borderId="5" xfId="1" applyNumberFormat="1" applyFont="1" applyFill="1" applyBorder="1" applyAlignment="1">
      <alignment horizontal="right"/>
    </xf>
    <xf numFmtId="164" fontId="3" fillId="0" borderId="11" xfId="1" applyFont="1" applyFill="1" applyBorder="1" applyAlignment="1"/>
    <xf numFmtId="165" fontId="3" fillId="0" borderId="4" xfId="1" applyNumberFormat="1" applyFont="1" applyFill="1" applyBorder="1" applyAlignment="1">
      <alignment horizontal="right"/>
    </xf>
    <xf numFmtId="37" fontId="5" fillId="0" borderId="3" xfId="0" applyFont="1" applyBorder="1" applyAlignment="1">
      <alignment horizontal="left" indent="1"/>
    </xf>
    <xf numFmtId="165" fontId="5" fillId="0" borderId="3" xfId="1" applyNumberFormat="1" applyFont="1" applyFill="1" applyBorder="1" applyAlignment="1">
      <alignment horizontal="right"/>
    </xf>
    <xf numFmtId="164" fontId="5" fillId="0" borderId="4" xfId="1" applyFont="1" applyFill="1" applyBorder="1" applyAlignment="1"/>
    <xf numFmtId="165" fontId="3" fillId="0" borderId="11" xfId="1" applyNumberFormat="1" applyFont="1" applyFill="1" applyBorder="1" applyAlignment="1">
      <alignment horizontal="right"/>
    </xf>
    <xf numFmtId="37" fontId="21" fillId="6" borderId="9" xfId="0" applyFont="1" applyFill="1" applyBorder="1"/>
    <xf numFmtId="37" fontId="21" fillId="6" borderId="10" xfId="0" applyFont="1" applyFill="1" applyBorder="1" applyAlignment="1">
      <alignment horizontal="center" vertical="center"/>
    </xf>
    <xf numFmtId="37" fontId="21" fillId="6" borderId="9" xfId="0" applyFont="1" applyFill="1" applyBorder="1" applyAlignment="1">
      <alignment horizontal="center" vertical="center"/>
    </xf>
    <xf numFmtId="37" fontId="21" fillId="6" borderId="5" xfId="0" quotePrefix="1" applyFont="1" applyFill="1" applyBorder="1" applyAlignment="1">
      <alignment horizontal="center" vertical="top"/>
    </xf>
    <xf numFmtId="37" fontId="21" fillId="6" borderId="11" xfId="0" applyFont="1" applyFill="1" applyBorder="1" applyAlignment="1">
      <alignment horizontal="center" vertical="center"/>
    </xf>
    <xf numFmtId="37" fontId="21" fillId="6" borderId="5" xfId="0" applyFont="1" applyFill="1" applyBorder="1" applyAlignment="1">
      <alignment horizontal="center" vertical="center"/>
    </xf>
    <xf numFmtId="37" fontId="14" fillId="6" borderId="10" xfId="0" applyFont="1" applyFill="1" applyBorder="1" applyAlignment="1">
      <alignment horizontal="center" vertical="center"/>
    </xf>
    <xf numFmtId="37" fontId="14" fillId="6" borderId="9" xfId="0" applyFont="1" applyFill="1" applyBorder="1" applyAlignment="1">
      <alignment horizontal="center" vertical="center"/>
    </xf>
    <xf numFmtId="37" fontId="14" fillId="6" borderId="11" xfId="0" applyFont="1" applyFill="1" applyBorder="1" applyAlignment="1">
      <alignment horizontal="center" vertical="center"/>
    </xf>
    <xf numFmtId="37" fontId="14" fillId="6" borderId="5" xfId="0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right"/>
    </xf>
    <xf numFmtId="37" fontId="21" fillId="6" borderId="12" xfId="0" applyFont="1" applyFill="1" applyBorder="1" applyAlignment="1">
      <alignment horizontal="center" vertical="center"/>
    </xf>
    <xf numFmtId="37" fontId="21" fillId="6" borderId="2" xfId="0" applyFont="1" applyFill="1" applyBorder="1" applyAlignment="1">
      <alignment horizontal="center" vertical="center"/>
    </xf>
    <xf numFmtId="165" fontId="3" fillId="0" borderId="10" xfId="1" applyNumberFormat="1" applyFont="1" applyFill="1" applyBorder="1" applyAlignment="1">
      <alignment horizontal="right"/>
    </xf>
    <xf numFmtId="37" fontId="3" fillId="0" borderId="9" xfId="0" applyFont="1" applyBorder="1"/>
    <xf numFmtId="37" fontId="3" fillId="3" borderId="9" xfId="0" applyFont="1" applyFill="1" applyBorder="1"/>
    <xf numFmtId="37" fontId="3" fillId="0" borderId="5" xfId="0" applyFont="1" applyBorder="1"/>
    <xf numFmtId="165" fontId="3" fillId="0" borderId="0" xfId="1" applyNumberFormat="1" applyFont="1" applyFill="1" applyBorder="1" applyAlignment="1">
      <alignment horizontal="right"/>
    </xf>
    <xf numFmtId="37" fontId="3" fillId="0" borderId="3" xfId="0" applyFont="1" applyBorder="1"/>
    <xf numFmtId="4" fontId="3" fillId="0" borderId="3" xfId="1" applyNumberFormat="1" applyFont="1" applyFill="1" applyBorder="1" applyAlignment="1">
      <alignment horizontal="right"/>
    </xf>
    <xf numFmtId="4" fontId="3" fillId="0" borderId="4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4" fontId="3" fillId="3" borderId="3" xfId="1" applyNumberFormat="1" applyFont="1" applyFill="1" applyBorder="1" applyAlignment="1">
      <alignment horizontal="right"/>
    </xf>
    <xf numFmtId="4" fontId="3" fillId="3" borderId="4" xfId="1" applyNumberFormat="1" applyFont="1" applyFill="1" applyBorder="1" applyAlignment="1">
      <alignment horizontal="right"/>
    </xf>
    <xf numFmtId="4" fontId="3" fillId="3" borderId="0" xfId="1" applyNumberFormat="1" applyFont="1" applyFill="1" applyBorder="1" applyAlignment="1">
      <alignment horizontal="right"/>
    </xf>
    <xf numFmtId="4" fontId="5" fillId="0" borderId="3" xfId="1" applyNumberFormat="1" applyFont="1" applyFill="1" applyBorder="1" applyAlignment="1">
      <alignment horizontal="right"/>
    </xf>
    <xf numFmtId="37" fontId="5" fillId="0" borderId="5" xfId="0" applyFont="1" applyBorder="1" applyAlignment="1">
      <alignment horizontal="left" indent="1"/>
    </xf>
    <xf numFmtId="37" fontId="3" fillId="0" borderId="13" xfId="0" applyFont="1" applyBorder="1" applyAlignment="1">
      <alignment horizontal="left" indent="1"/>
    </xf>
    <xf numFmtId="165" fontId="3" fillId="0" borderId="13" xfId="1" applyNumberFormat="1" applyFont="1" applyFill="1" applyBorder="1" applyAlignment="1">
      <alignment horizontal="right"/>
    </xf>
    <xf numFmtId="164" fontId="3" fillId="0" borderId="13" xfId="1" applyFont="1" applyFill="1" applyBorder="1" applyAlignment="1"/>
    <xf numFmtId="37" fontId="9" fillId="8" borderId="0" xfId="0" applyFont="1" applyFill="1"/>
    <xf numFmtId="37" fontId="0" fillId="8" borderId="0" xfId="0" applyFill="1"/>
    <xf numFmtId="37" fontId="10" fillId="8" borderId="0" xfId="0" applyFont="1" applyFill="1"/>
    <xf numFmtId="37" fontId="9" fillId="7" borderId="0" xfId="0" applyFont="1" applyFill="1"/>
    <xf numFmtId="37" fontId="0" fillId="7" borderId="0" xfId="0" applyFill="1"/>
    <xf numFmtId="37" fontId="10" fillId="7" borderId="0" xfId="0" applyFont="1" applyFill="1"/>
    <xf numFmtId="37" fontId="22" fillId="6" borderId="9" xfId="0" quotePrefix="1" applyFont="1" applyFill="1" applyBorder="1" applyAlignment="1">
      <alignment horizontal="center" vertical="center"/>
    </xf>
    <xf numFmtId="37" fontId="22" fillId="6" borderId="10" xfId="0" applyFont="1" applyFill="1" applyBorder="1" applyAlignment="1">
      <alignment horizontal="center" vertical="center"/>
    </xf>
    <xf numFmtId="37" fontId="22" fillId="6" borderId="9" xfId="0" applyFont="1" applyFill="1" applyBorder="1" applyAlignment="1">
      <alignment horizontal="center" vertical="center"/>
    </xf>
    <xf numFmtId="37" fontId="22" fillId="6" borderId="11" xfId="0" applyFont="1" applyFill="1" applyBorder="1" applyAlignment="1">
      <alignment horizontal="center" vertical="center"/>
    </xf>
    <xf numFmtId="37" fontId="22" fillId="6" borderId="5" xfId="0" applyFont="1" applyFill="1" applyBorder="1" applyAlignment="1">
      <alignment horizontal="center" vertical="center"/>
    </xf>
    <xf numFmtId="37" fontId="9" fillId="0" borderId="9" xfId="0" applyFont="1" applyBorder="1" applyAlignment="1">
      <alignment horizontal="left" indent="1"/>
    </xf>
    <xf numFmtId="165" fontId="9" fillId="0" borderId="9" xfId="1" applyNumberFormat="1" applyFont="1" applyFill="1" applyBorder="1" applyAlignment="1">
      <alignment horizontal="left"/>
    </xf>
    <xf numFmtId="4" fontId="9" fillId="0" borderId="9" xfId="1" applyNumberFormat="1" applyFont="1" applyFill="1" applyBorder="1" applyAlignment="1"/>
    <xf numFmtId="37" fontId="9" fillId="3" borderId="5" xfId="0" applyFont="1" applyFill="1" applyBorder="1" applyAlignment="1">
      <alignment horizontal="left" indent="1"/>
    </xf>
    <xf numFmtId="165" fontId="9" fillId="3" borderId="5" xfId="1" applyNumberFormat="1" applyFont="1" applyFill="1" applyBorder="1" applyAlignment="1">
      <alignment horizontal="left"/>
    </xf>
    <xf numFmtId="4" fontId="9" fillId="3" borderId="5" xfId="1" applyNumberFormat="1" applyFont="1" applyFill="1" applyBorder="1" applyAlignment="1"/>
    <xf numFmtId="165" fontId="9" fillId="3" borderId="5" xfId="1" applyNumberFormat="1" applyFont="1" applyFill="1" applyBorder="1" applyAlignment="1">
      <alignment horizontal="right"/>
    </xf>
    <xf numFmtId="37" fontId="9" fillId="0" borderId="13" xfId="0" applyFont="1" applyBorder="1" applyAlignment="1">
      <alignment horizontal="left" indent="1"/>
    </xf>
    <xf numFmtId="165" fontId="9" fillId="0" borderId="10" xfId="1" applyNumberFormat="1" applyFont="1" applyFill="1" applyBorder="1" applyAlignment="1">
      <alignment horizontal="right"/>
    </xf>
    <xf numFmtId="4" fontId="9" fillId="0" borderId="22" xfId="1" applyNumberFormat="1" applyFont="1" applyFill="1" applyBorder="1" applyAlignment="1"/>
    <xf numFmtId="37" fontId="9" fillId="0" borderId="0" xfId="0" applyFont="1" applyAlignment="1">
      <alignment horizontal="center"/>
    </xf>
    <xf numFmtId="37" fontId="3" fillId="2" borderId="0" xfId="0" applyFont="1" applyFill="1" applyAlignment="1">
      <alignment horizontal="center"/>
    </xf>
    <xf numFmtId="37" fontId="20" fillId="6" borderId="9" xfId="0" applyFont="1" applyFill="1" applyBorder="1" applyAlignment="1">
      <alignment horizontal="center" vertical="center"/>
    </xf>
    <xf numFmtId="37" fontId="20" fillId="6" borderId="5" xfId="0" applyFont="1" applyFill="1" applyBorder="1" applyAlignment="1">
      <alignment horizontal="center" vertical="center"/>
    </xf>
    <xf numFmtId="37" fontId="7" fillId="0" borderId="0" xfId="0" applyFont="1" applyAlignment="1">
      <alignment horizontal="center"/>
    </xf>
    <xf numFmtId="37" fontId="8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14" fillId="6" borderId="9" xfId="0" quotePrefix="1" applyFont="1" applyFill="1" applyBorder="1" applyAlignment="1">
      <alignment horizontal="center" vertical="center"/>
    </xf>
    <xf numFmtId="37" fontId="14" fillId="6" borderId="5" xfId="0" quotePrefix="1" applyFont="1" applyFill="1" applyBorder="1" applyAlignment="1">
      <alignment horizontal="center" vertical="center"/>
    </xf>
    <xf numFmtId="37" fontId="8" fillId="2" borderId="0" xfId="0" applyFont="1" applyFill="1" applyAlignment="1">
      <alignment horizontal="center"/>
    </xf>
    <xf numFmtId="37" fontId="21" fillId="6" borderId="9" xfId="0" applyFont="1" applyFill="1" applyBorder="1" applyAlignment="1">
      <alignment horizontal="center" vertical="center"/>
    </xf>
    <xf numFmtId="37" fontId="21" fillId="6" borderId="3" xfId="0" applyFont="1" applyFill="1" applyBorder="1" applyAlignment="1">
      <alignment horizontal="center" vertical="center"/>
    </xf>
    <xf numFmtId="37" fontId="21" fillId="6" borderId="5" xfId="0" applyFont="1" applyFill="1" applyBorder="1" applyAlignment="1">
      <alignment horizontal="center" vertical="center"/>
    </xf>
    <xf numFmtId="37" fontId="21" fillId="6" borderId="9" xfId="0" applyFont="1" applyFill="1" applyBorder="1" applyAlignment="1">
      <alignment horizontal="center" vertical="center" wrapText="1"/>
    </xf>
    <xf numFmtId="37" fontId="21" fillId="6" borderId="3" xfId="0" applyFont="1" applyFill="1" applyBorder="1" applyAlignment="1">
      <alignment horizontal="center" vertical="center" wrapText="1"/>
    </xf>
    <xf numFmtId="37" fontId="21" fillId="6" borderId="5" xfId="0" applyFont="1" applyFill="1" applyBorder="1" applyAlignment="1">
      <alignment horizontal="center" vertical="center" wrapText="1"/>
    </xf>
    <xf numFmtId="37" fontId="21" fillId="6" borderId="9" xfId="0" quotePrefix="1" applyFont="1" applyFill="1" applyBorder="1" applyAlignment="1">
      <alignment horizontal="center" vertical="center"/>
    </xf>
    <xf numFmtId="37" fontId="21" fillId="6" borderId="5" xfId="0" quotePrefix="1" applyFont="1" applyFill="1" applyBorder="1" applyAlignment="1">
      <alignment horizontal="center" vertical="center"/>
    </xf>
    <xf numFmtId="37" fontId="22" fillId="6" borderId="9" xfId="0" quotePrefix="1" applyFont="1" applyFill="1" applyBorder="1" applyAlignment="1">
      <alignment horizontal="center" vertical="center"/>
    </xf>
    <xf numFmtId="37" fontId="22" fillId="6" borderId="5" xfId="0" quotePrefix="1" applyFont="1" applyFill="1" applyBorder="1" applyAlignment="1">
      <alignment horizontal="center" vertical="center"/>
    </xf>
    <xf numFmtId="37" fontId="12" fillId="0" borderId="0" xfId="0" applyFont="1" applyAlignment="1">
      <alignment horizontal="center"/>
    </xf>
    <xf numFmtId="37" fontId="12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4" xfId="2" xr:uid="{FF041B81-67F2-48D5-9B57-11340551227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7FBA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68D494"/>
      <rgbColor rgb="00CC99FF"/>
      <rgbColor rgb="00DBEFD9"/>
      <rgbColor rgb="003366FF"/>
      <rgbColor rgb="0033CCCC"/>
      <rgbColor rgb="00FFFFCC"/>
      <rgbColor rgb="00BBE0B8"/>
      <rgbColor rgb="00996633"/>
      <rgbColor rgb="00996666"/>
      <rgbColor rgb="00666699"/>
      <rgbColor rgb="00969696"/>
      <rgbColor rgb="00FCD116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BDCD0-2236-4ED5-8117-359619EAF1AA}">
  <dimension ref="A1:E16"/>
  <sheetViews>
    <sheetView zoomScale="150" zoomScaleNormal="150" workbookViewId="0">
      <selection activeCell="D9" sqref="D9"/>
    </sheetView>
  </sheetViews>
  <sheetFormatPr baseColWidth="10" defaultRowHeight="12.75" x14ac:dyDescent="0.2"/>
  <cols>
    <col min="1" max="1" width="56" customWidth="1"/>
    <col min="2" max="2" width="14.28515625" customWidth="1"/>
    <col min="3" max="3" width="17" bestFit="1" customWidth="1"/>
    <col min="4" max="4" width="13.7109375" bestFit="1" customWidth="1"/>
  </cols>
  <sheetData>
    <row r="1" spans="1:5" ht="15.75" x14ac:dyDescent="0.25">
      <c r="A1" s="10" t="s">
        <v>332</v>
      </c>
      <c r="B1" s="9"/>
      <c r="C1" s="9"/>
      <c r="D1" s="9"/>
      <c r="E1" s="9"/>
    </row>
    <row r="2" spans="1:5" x14ac:dyDescent="0.2">
      <c r="A2" s="7" t="s">
        <v>137</v>
      </c>
      <c r="B2" s="11"/>
      <c r="C2" s="11"/>
      <c r="D2" s="11"/>
      <c r="E2" s="11"/>
    </row>
    <row r="3" spans="1:5" x14ac:dyDescent="0.2">
      <c r="A3" s="7" t="s">
        <v>391</v>
      </c>
      <c r="B3" s="11"/>
      <c r="C3" s="11"/>
      <c r="D3" s="11"/>
      <c r="E3" s="11"/>
    </row>
    <row r="4" spans="1:5" x14ac:dyDescent="0.2">
      <c r="A4" s="5" t="s">
        <v>4</v>
      </c>
      <c r="B4" s="11"/>
      <c r="C4" s="11"/>
      <c r="D4" s="11"/>
      <c r="E4" s="11"/>
    </row>
    <row r="5" spans="1:5" ht="12" customHeight="1" x14ac:dyDescent="0.2">
      <c r="A5" s="45" t="s">
        <v>140</v>
      </c>
      <c r="B5" s="45"/>
      <c r="C5" s="45" t="s">
        <v>134</v>
      </c>
      <c r="D5" s="46" t="s">
        <v>135</v>
      </c>
    </row>
    <row r="6" spans="1:5" hidden="1" x14ac:dyDescent="0.2">
      <c r="A6" s="27"/>
      <c r="B6" s="27"/>
      <c r="C6" s="27"/>
      <c r="D6" s="28"/>
    </row>
    <row r="7" spans="1:5" x14ac:dyDescent="0.2">
      <c r="A7" s="47" t="s">
        <v>138</v>
      </c>
      <c r="B7" s="48"/>
      <c r="C7" s="49">
        <f>SUM(B8:B9)</f>
        <v>2477851598</v>
      </c>
      <c r="D7" s="50">
        <f>C7/$C$15*100</f>
        <v>61.341328913249129</v>
      </c>
    </row>
    <row r="8" spans="1:5" ht="25.5" customHeight="1" x14ac:dyDescent="0.2">
      <c r="A8" s="51" t="s">
        <v>142</v>
      </c>
      <c r="B8" s="52">
        <f>+'PARTS. FED.MPIOS. 2025.'!C146</f>
        <v>2477517245</v>
      </c>
      <c r="C8" s="53"/>
      <c r="D8" s="54">
        <f>B8/$C$15*100</f>
        <v>61.333051719666322</v>
      </c>
    </row>
    <row r="9" spans="1:5" x14ac:dyDescent="0.2">
      <c r="A9" s="55" t="s">
        <v>141</v>
      </c>
      <c r="B9" s="56">
        <f>+'PARTS. FED.MPIOS. 2025.'!C147</f>
        <v>334353</v>
      </c>
      <c r="C9" s="57"/>
      <c r="D9" s="58">
        <f>B9/$C$15*100</f>
        <v>8.2771935828142296E-3</v>
      </c>
    </row>
    <row r="10" spans="1:5" ht="31.5" customHeight="1" x14ac:dyDescent="0.2">
      <c r="A10" s="59" t="s">
        <v>139</v>
      </c>
      <c r="B10" s="60"/>
      <c r="C10" s="61">
        <f>SUM(B11:B12)</f>
        <v>1561597240</v>
      </c>
      <c r="D10" s="62">
        <f>C10/$C$15*100</f>
        <v>38.658671086750864</v>
      </c>
    </row>
    <row r="11" spans="1:5" x14ac:dyDescent="0.2">
      <c r="A11" s="63" t="s">
        <v>289</v>
      </c>
      <c r="B11" s="64">
        <f>+'FAISM 2025.'!C146</f>
        <v>778621356</v>
      </c>
      <c r="C11" s="65"/>
      <c r="D11" s="58">
        <f>B11/$C$15*100</f>
        <v>19.275435516730266</v>
      </c>
    </row>
    <row r="12" spans="1:5" x14ac:dyDescent="0.2">
      <c r="A12" s="66" t="s">
        <v>290</v>
      </c>
      <c r="B12" s="67">
        <f>+'FORTAMUN 2025.'!C151</f>
        <v>782975884</v>
      </c>
      <c r="C12" s="68"/>
      <c r="D12" s="54">
        <f>B12/$C$15*100</f>
        <v>19.383235570020606</v>
      </c>
    </row>
    <row r="13" spans="1:5" x14ac:dyDescent="0.2">
      <c r="A13" s="63"/>
      <c r="B13" s="69"/>
      <c r="C13" s="65"/>
      <c r="D13" s="58"/>
    </row>
    <row r="14" spans="1:5" x14ac:dyDescent="0.2">
      <c r="A14" s="60"/>
      <c r="B14" s="60"/>
      <c r="C14" s="68"/>
      <c r="D14" s="54"/>
    </row>
    <row r="15" spans="1:5" ht="13.5" thickBot="1" x14ac:dyDescent="0.25">
      <c r="A15" s="70" t="s">
        <v>136</v>
      </c>
      <c r="B15" s="69"/>
      <c r="C15" s="71">
        <f>SUM(C7:C10)</f>
        <v>4039448838</v>
      </c>
      <c r="D15" s="72">
        <f>SUM(D8:D10)</f>
        <v>100</v>
      </c>
    </row>
    <row r="16" spans="1:5" ht="13.5" thickTop="1" x14ac:dyDescent="0.2">
      <c r="A16" s="73"/>
      <c r="B16" s="73"/>
      <c r="C16" s="61"/>
      <c r="D16" s="74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5EE4-88E4-423B-B249-81B3B30406A6}">
  <sheetPr codeName="Hoja1"/>
  <dimension ref="A1:G168"/>
  <sheetViews>
    <sheetView showGridLines="0" tabSelected="1" zoomScale="150" zoomScaleNormal="150" workbookViewId="0"/>
  </sheetViews>
  <sheetFormatPr baseColWidth="10" defaultColWidth="8.42578125" defaultRowHeight="12.75" x14ac:dyDescent="0.2"/>
  <cols>
    <col min="1" max="1" width="23.28515625" style="4" customWidth="1"/>
    <col min="2" max="2" width="17.42578125" customWidth="1"/>
    <col min="3" max="3" width="19" customWidth="1"/>
    <col min="4" max="4" width="21" style="14" customWidth="1"/>
    <col min="5" max="5" width="14.5703125" style="14" customWidth="1"/>
    <col min="6" max="6" width="15.85546875" customWidth="1"/>
    <col min="7" max="7" width="19.42578125" customWidth="1"/>
    <col min="8" max="8" width="15.7109375" customWidth="1"/>
  </cols>
  <sheetData>
    <row r="1" spans="1:7" ht="12" customHeight="1" x14ac:dyDescent="0.2">
      <c r="A1" s="8"/>
      <c r="B1" s="9"/>
      <c r="C1" s="9"/>
      <c r="D1" s="9"/>
      <c r="E1" s="9"/>
    </row>
    <row r="2" spans="1:7" ht="13.5" customHeight="1" x14ac:dyDescent="0.25">
      <c r="A2" s="10" t="s">
        <v>332</v>
      </c>
      <c r="B2" s="9"/>
      <c r="C2" s="9"/>
      <c r="D2" s="9"/>
      <c r="E2" s="9"/>
    </row>
    <row r="3" spans="1:7" s="2" customFormat="1" ht="16.5" customHeight="1" x14ac:dyDescent="0.2">
      <c r="A3" s="30" t="s">
        <v>3</v>
      </c>
      <c r="B3" s="11"/>
      <c r="C3" s="11"/>
      <c r="D3" s="11"/>
      <c r="E3" s="11"/>
    </row>
    <row r="4" spans="1:7" ht="16.149999999999999" customHeight="1" x14ac:dyDescent="0.2">
      <c r="A4" s="30" t="s">
        <v>391</v>
      </c>
      <c r="B4" s="11"/>
      <c r="C4" s="11"/>
      <c r="D4" s="11"/>
      <c r="E4" s="11"/>
    </row>
    <row r="5" spans="1:7" x14ac:dyDescent="0.2">
      <c r="A5" s="144" t="s">
        <v>144</v>
      </c>
      <c r="B5" s="144"/>
      <c r="C5" s="144"/>
      <c r="D5" s="144"/>
      <c r="E5" s="144"/>
    </row>
    <row r="6" spans="1:7" ht="6" customHeight="1" x14ac:dyDescent="0.2">
      <c r="A6" s="6"/>
      <c r="B6" s="12"/>
      <c r="C6" s="12"/>
      <c r="D6" s="12"/>
      <c r="E6" s="12"/>
    </row>
    <row r="7" spans="1:7" ht="39.75" customHeight="1" x14ac:dyDescent="0.2">
      <c r="A7" s="145" t="s">
        <v>5</v>
      </c>
      <c r="B7" s="75" t="s">
        <v>394</v>
      </c>
      <c r="C7" s="77"/>
      <c r="D7" s="75" t="s">
        <v>129</v>
      </c>
      <c r="E7" s="77"/>
      <c r="F7" s="19"/>
      <c r="G7" s="20"/>
    </row>
    <row r="8" spans="1:7" ht="16.5" customHeight="1" x14ac:dyDescent="0.2">
      <c r="A8" s="146"/>
      <c r="B8" s="76" t="s">
        <v>6</v>
      </c>
      <c r="C8" s="76" t="s">
        <v>7</v>
      </c>
      <c r="D8" s="76" t="s">
        <v>0</v>
      </c>
      <c r="E8" s="76" t="s">
        <v>1</v>
      </c>
      <c r="F8" s="19"/>
      <c r="G8" s="20"/>
    </row>
    <row r="9" spans="1:7" ht="12" hidden="1" customHeight="1" x14ac:dyDescent="0.2">
      <c r="A9" s="5"/>
      <c r="B9" s="5"/>
      <c r="C9" s="5"/>
      <c r="D9" s="5"/>
      <c r="E9" s="5"/>
      <c r="F9" s="13"/>
      <c r="G9" s="13"/>
    </row>
    <row r="10" spans="1:7" ht="17.25" customHeight="1" x14ac:dyDescent="0.2">
      <c r="A10" s="78" t="s">
        <v>8</v>
      </c>
      <c r="B10" s="79">
        <v>9029124</v>
      </c>
      <c r="C10" s="79">
        <v>8881337</v>
      </c>
      <c r="D10" s="79">
        <f>C10-B10</f>
        <v>-147787</v>
      </c>
      <c r="E10" s="80">
        <f t="shared" ref="E10:E47" si="0">D10/B10*100</f>
        <v>-1.6367811539635517</v>
      </c>
      <c r="F10" s="3"/>
      <c r="G10" s="3"/>
    </row>
    <row r="11" spans="1:7" ht="15" customHeight="1" x14ac:dyDescent="0.2">
      <c r="A11" s="35" t="s">
        <v>9</v>
      </c>
      <c r="B11" s="36">
        <v>18772523</v>
      </c>
      <c r="C11" s="36">
        <v>18465235</v>
      </c>
      <c r="D11" s="36">
        <f>C11-B11</f>
        <v>-307288</v>
      </c>
      <c r="E11" s="38">
        <f t="shared" si="0"/>
        <v>-1.6369030417488371</v>
      </c>
      <c r="F11" s="3"/>
      <c r="G11" s="3"/>
    </row>
    <row r="12" spans="1:7" ht="17.25" customHeight="1" x14ac:dyDescent="0.2">
      <c r="A12" s="78" t="s">
        <v>10</v>
      </c>
      <c r="B12" s="79">
        <v>14058851</v>
      </c>
      <c r="C12" s="79">
        <v>14747589</v>
      </c>
      <c r="D12" s="79">
        <f t="shared" ref="D12:D47" si="1">C12-B12</f>
        <v>688738</v>
      </c>
      <c r="E12" s="80">
        <f t="shared" si="0"/>
        <v>4.8989636493053377</v>
      </c>
      <c r="F12" s="3"/>
      <c r="G12" s="3"/>
    </row>
    <row r="13" spans="1:7" ht="15" customHeight="1" x14ac:dyDescent="0.2">
      <c r="A13" s="35" t="s">
        <v>11</v>
      </c>
      <c r="B13" s="36">
        <v>9594959</v>
      </c>
      <c r="C13" s="36">
        <v>9602707</v>
      </c>
      <c r="D13" s="36">
        <f t="shared" si="1"/>
        <v>7748</v>
      </c>
      <c r="E13" s="38">
        <f t="shared" si="0"/>
        <v>8.0750735881205959E-2</v>
      </c>
      <c r="F13" s="3"/>
      <c r="G13" s="3"/>
    </row>
    <row r="14" spans="1:7" ht="17.25" customHeight="1" x14ac:dyDescent="0.2">
      <c r="A14" s="78" t="s">
        <v>12</v>
      </c>
      <c r="B14" s="79">
        <v>8767846</v>
      </c>
      <c r="C14" s="79">
        <v>8504935</v>
      </c>
      <c r="D14" s="79">
        <f t="shared" si="1"/>
        <v>-262911</v>
      </c>
      <c r="E14" s="80">
        <f t="shared" si="0"/>
        <v>-2.9985814075657804</v>
      </c>
      <c r="F14" s="3"/>
      <c r="G14" s="3"/>
    </row>
    <row r="15" spans="1:7" ht="15" customHeight="1" x14ac:dyDescent="0.2">
      <c r="A15" s="35" t="s">
        <v>13</v>
      </c>
      <c r="B15" s="36">
        <v>55246127</v>
      </c>
      <c r="C15" s="36">
        <v>55816476</v>
      </c>
      <c r="D15" s="36">
        <f t="shared" si="1"/>
        <v>570349</v>
      </c>
      <c r="E15" s="38">
        <f t="shared" si="0"/>
        <v>1.032378251601239</v>
      </c>
      <c r="F15" s="3"/>
      <c r="G15" s="3"/>
    </row>
    <row r="16" spans="1:7" ht="17.25" customHeight="1" x14ac:dyDescent="0.2">
      <c r="A16" s="78" t="s">
        <v>14</v>
      </c>
      <c r="B16" s="79">
        <v>5575391</v>
      </c>
      <c r="C16" s="79">
        <v>5569763</v>
      </c>
      <c r="D16" s="79">
        <f>C16-B16</f>
        <v>-5628</v>
      </c>
      <c r="E16" s="80">
        <f t="shared" si="0"/>
        <v>-0.10094359301437335</v>
      </c>
      <c r="F16" s="3"/>
      <c r="G16" s="3"/>
    </row>
    <row r="17" spans="1:7" ht="15" customHeight="1" x14ac:dyDescent="0.2">
      <c r="A17" s="35" t="s">
        <v>15</v>
      </c>
      <c r="B17" s="36">
        <v>30663796</v>
      </c>
      <c r="C17" s="36">
        <v>31171961</v>
      </c>
      <c r="D17" s="36">
        <f t="shared" si="1"/>
        <v>508165</v>
      </c>
      <c r="E17" s="38">
        <f t="shared" si="0"/>
        <v>1.6572149123350546</v>
      </c>
      <c r="F17" s="3"/>
      <c r="G17" s="3"/>
    </row>
    <row r="18" spans="1:7" ht="17.25" customHeight="1" x14ac:dyDescent="0.2">
      <c r="A18" s="78" t="s">
        <v>16</v>
      </c>
      <c r="B18" s="79">
        <v>21798840</v>
      </c>
      <c r="C18" s="79">
        <v>21993234</v>
      </c>
      <c r="D18" s="79">
        <f t="shared" si="1"/>
        <v>194394</v>
      </c>
      <c r="E18" s="80">
        <f t="shared" si="0"/>
        <v>0.89176304794200068</v>
      </c>
      <c r="F18" s="3"/>
      <c r="G18" s="3"/>
    </row>
    <row r="19" spans="1:7" ht="15" customHeight="1" x14ac:dyDescent="0.2">
      <c r="A19" s="35" t="s">
        <v>17</v>
      </c>
      <c r="B19" s="36">
        <v>32726955</v>
      </c>
      <c r="C19" s="36">
        <v>32515198</v>
      </c>
      <c r="D19" s="36">
        <f t="shared" si="1"/>
        <v>-211757</v>
      </c>
      <c r="E19" s="38">
        <f t="shared" si="0"/>
        <v>-0.64704155947291764</v>
      </c>
      <c r="F19" s="3"/>
      <c r="G19" s="3"/>
    </row>
    <row r="20" spans="1:7" ht="17.25" customHeight="1" x14ac:dyDescent="0.2">
      <c r="A20" s="78" t="s">
        <v>18</v>
      </c>
      <c r="B20" s="79">
        <v>9490672</v>
      </c>
      <c r="C20" s="79">
        <v>9298795</v>
      </c>
      <c r="D20" s="79">
        <f t="shared" si="1"/>
        <v>-191877</v>
      </c>
      <c r="E20" s="80">
        <f t="shared" si="0"/>
        <v>-2.0217430335807625</v>
      </c>
      <c r="F20" s="3"/>
      <c r="G20" s="3"/>
    </row>
    <row r="21" spans="1:7" ht="15" customHeight="1" x14ac:dyDescent="0.2">
      <c r="A21" s="35" t="s">
        <v>19</v>
      </c>
      <c r="B21" s="36">
        <v>23212794</v>
      </c>
      <c r="C21" s="36">
        <v>23109947</v>
      </c>
      <c r="D21" s="36">
        <f t="shared" si="1"/>
        <v>-102847</v>
      </c>
      <c r="E21" s="38">
        <f t="shared" si="0"/>
        <v>-0.44306170123251853</v>
      </c>
      <c r="F21" s="3"/>
      <c r="G21" s="3"/>
    </row>
    <row r="22" spans="1:7" ht="17.25" customHeight="1" x14ac:dyDescent="0.2">
      <c r="A22" s="78" t="s">
        <v>20</v>
      </c>
      <c r="B22" s="79">
        <v>12874738</v>
      </c>
      <c r="C22" s="79">
        <v>12895252</v>
      </c>
      <c r="D22" s="79">
        <f t="shared" si="1"/>
        <v>20514</v>
      </c>
      <c r="E22" s="80">
        <f t="shared" si="0"/>
        <v>0.15933528123057727</v>
      </c>
      <c r="F22" s="3"/>
      <c r="G22" s="3"/>
    </row>
    <row r="23" spans="1:7" ht="15" customHeight="1" x14ac:dyDescent="0.2">
      <c r="A23" s="35" t="s">
        <v>21</v>
      </c>
      <c r="B23" s="36">
        <v>12231224</v>
      </c>
      <c r="C23" s="36">
        <v>11669350</v>
      </c>
      <c r="D23" s="36">
        <f t="shared" si="1"/>
        <v>-561874</v>
      </c>
      <c r="E23" s="38">
        <f t="shared" si="0"/>
        <v>-4.5937675575232699</v>
      </c>
      <c r="F23" s="3"/>
      <c r="G23" s="3"/>
    </row>
    <row r="24" spans="1:7" ht="17.25" customHeight="1" x14ac:dyDescent="0.2">
      <c r="A24" s="78" t="s">
        <v>22</v>
      </c>
      <c r="B24" s="79">
        <v>30332096</v>
      </c>
      <c r="C24" s="79">
        <v>30430928</v>
      </c>
      <c r="D24" s="79">
        <f t="shared" si="1"/>
        <v>98832</v>
      </c>
      <c r="E24" s="80">
        <f t="shared" si="0"/>
        <v>0.32583307134462453</v>
      </c>
      <c r="F24" s="3"/>
      <c r="G24" s="3"/>
    </row>
    <row r="25" spans="1:7" ht="15" customHeight="1" x14ac:dyDescent="0.2">
      <c r="A25" s="35" t="s">
        <v>23</v>
      </c>
      <c r="B25" s="36">
        <v>12717642</v>
      </c>
      <c r="C25" s="36">
        <v>12639866</v>
      </c>
      <c r="D25" s="36">
        <f t="shared" si="1"/>
        <v>-77776</v>
      </c>
      <c r="E25" s="38">
        <f t="shared" si="0"/>
        <v>-0.61155991024122236</v>
      </c>
      <c r="F25" s="3"/>
      <c r="G25" s="3"/>
    </row>
    <row r="26" spans="1:7" ht="17.25" customHeight="1" x14ac:dyDescent="0.2">
      <c r="A26" s="78" t="s">
        <v>24</v>
      </c>
      <c r="B26" s="79">
        <v>17807763</v>
      </c>
      <c r="C26" s="79">
        <v>17326188</v>
      </c>
      <c r="D26" s="79">
        <f t="shared" si="1"/>
        <v>-481575</v>
      </c>
      <c r="E26" s="80">
        <f t="shared" si="0"/>
        <v>-2.7042981198705305</v>
      </c>
      <c r="F26" s="3"/>
      <c r="G26" s="3"/>
    </row>
    <row r="27" spans="1:7" ht="15" customHeight="1" x14ac:dyDescent="0.2">
      <c r="A27" s="35" t="s">
        <v>25</v>
      </c>
      <c r="B27" s="36">
        <v>7442776</v>
      </c>
      <c r="C27" s="36">
        <v>7570404</v>
      </c>
      <c r="D27" s="36">
        <f t="shared" si="1"/>
        <v>127628</v>
      </c>
      <c r="E27" s="38">
        <f t="shared" si="0"/>
        <v>1.7147902879248282</v>
      </c>
      <c r="F27" s="3"/>
      <c r="G27" s="3"/>
    </row>
    <row r="28" spans="1:7" ht="17.25" customHeight="1" x14ac:dyDescent="0.2">
      <c r="A28" s="78" t="s">
        <v>26</v>
      </c>
      <c r="B28" s="79">
        <v>14017645</v>
      </c>
      <c r="C28" s="79">
        <v>13501514</v>
      </c>
      <c r="D28" s="79">
        <f t="shared" si="1"/>
        <v>-516131</v>
      </c>
      <c r="E28" s="80">
        <f t="shared" si="0"/>
        <v>-3.6820093532116127</v>
      </c>
      <c r="F28" s="3"/>
      <c r="G28" s="3"/>
    </row>
    <row r="29" spans="1:7" ht="15" customHeight="1" x14ac:dyDescent="0.2">
      <c r="A29" s="35" t="s">
        <v>27</v>
      </c>
      <c r="B29" s="36">
        <v>15588967</v>
      </c>
      <c r="C29" s="36">
        <v>15629908</v>
      </c>
      <c r="D29" s="36">
        <f t="shared" si="1"/>
        <v>40941</v>
      </c>
      <c r="E29" s="38">
        <f t="shared" si="0"/>
        <v>0.26262804969694276</v>
      </c>
      <c r="F29" s="3"/>
      <c r="G29" s="3"/>
    </row>
    <row r="30" spans="1:7" ht="17.25" customHeight="1" x14ac:dyDescent="0.2">
      <c r="A30" s="78" t="s">
        <v>28</v>
      </c>
      <c r="B30" s="79">
        <v>9174537</v>
      </c>
      <c r="C30" s="79">
        <v>9341214</v>
      </c>
      <c r="D30" s="79">
        <f t="shared" si="1"/>
        <v>166677</v>
      </c>
      <c r="E30" s="80">
        <f t="shared" si="0"/>
        <v>1.8167347300468677</v>
      </c>
      <c r="F30" s="3"/>
      <c r="G30" s="3"/>
    </row>
    <row r="31" spans="1:7" ht="15" customHeight="1" x14ac:dyDescent="0.2">
      <c r="A31" s="35" t="s">
        <v>29</v>
      </c>
      <c r="B31" s="36">
        <v>14718313</v>
      </c>
      <c r="C31" s="36">
        <v>14573540</v>
      </c>
      <c r="D31" s="36">
        <f t="shared" si="1"/>
        <v>-144773</v>
      </c>
      <c r="E31" s="38">
        <f t="shared" si="0"/>
        <v>-0.98362495756137269</v>
      </c>
      <c r="F31" s="3"/>
      <c r="G31" s="3"/>
    </row>
    <row r="32" spans="1:7" ht="17.25" customHeight="1" x14ac:dyDescent="0.2">
      <c r="A32" s="78" t="s">
        <v>30</v>
      </c>
      <c r="B32" s="79">
        <v>8532303</v>
      </c>
      <c r="C32" s="79">
        <v>7885319</v>
      </c>
      <c r="D32" s="79">
        <f t="shared" si="1"/>
        <v>-646984</v>
      </c>
      <c r="E32" s="80">
        <f t="shared" si="0"/>
        <v>-7.5827593089462475</v>
      </c>
      <c r="F32" s="3"/>
      <c r="G32" s="3"/>
    </row>
    <row r="33" spans="1:7" ht="15" customHeight="1" x14ac:dyDescent="0.2">
      <c r="A33" s="35" t="s">
        <v>31</v>
      </c>
      <c r="B33" s="36">
        <v>11407436</v>
      </c>
      <c r="C33" s="36">
        <v>11160963</v>
      </c>
      <c r="D33" s="36">
        <f t="shared" si="1"/>
        <v>-246473</v>
      </c>
      <c r="E33" s="38">
        <f t="shared" si="0"/>
        <v>-2.1606345194485423</v>
      </c>
      <c r="F33" s="3"/>
      <c r="G33" s="3"/>
    </row>
    <row r="34" spans="1:7" ht="17.25" customHeight="1" x14ac:dyDescent="0.2">
      <c r="A34" s="78" t="s">
        <v>32</v>
      </c>
      <c r="B34" s="79">
        <v>18677235</v>
      </c>
      <c r="C34" s="79">
        <v>18447580</v>
      </c>
      <c r="D34" s="79">
        <f t="shared" si="1"/>
        <v>-229655</v>
      </c>
      <c r="E34" s="80">
        <f t="shared" si="0"/>
        <v>-1.2295984924963466</v>
      </c>
      <c r="F34" s="3"/>
      <c r="G34" s="3"/>
    </row>
    <row r="35" spans="1:7" ht="15" customHeight="1" x14ac:dyDescent="0.2">
      <c r="A35" s="35" t="s">
        <v>33</v>
      </c>
      <c r="B35" s="36">
        <v>11419875</v>
      </c>
      <c r="C35" s="36">
        <v>11391240</v>
      </c>
      <c r="D35" s="36">
        <f t="shared" si="1"/>
        <v>-28635</v>
      </c>
      <c r="E35" s="38">
        <f t="shared" si="0"/>
        <v>-0.25074705283551701</v>
      </c>
      <c r="F35" s="3"/>
      <c r="G35" s="3"/>
    </row>
    <row r="36" spans="1:7" ht="17.25" customHeight="1" x14ac:dyDescent="0.2">
      <c r="A36" s="78" t="s">
        <v>34</v>
      </c>
      <c r="B36" s="79">
        <v>5206641</v>
      </c>
      <c r="C36" s="79">
        <v>5114498</v>
      </c>
      <c r="D36" s="79">
        <f t="shared" si="1"/>
        <v>-92143</v>
      </c>
      <c r="E36" s="80">
        <f t="shared" si="0"/>
        <v>-1.7697206317854448</v>
      </c>
      <c r="F36" s="3"/>
      <c r="G36" s="3"/>
    </row>
    <row r="37" spans="1:7" ht="15" customHeight="1" x14ac:dyDescent="0.2">
      <c r="A37" s="35" t="s">
        <v>35</v>
      </c>
      <c r="B37" s="36">
        <v>5503148</v>
      </c>
      <c r="C37" s="36">
        <v>5497298</v>
      </c>
      <c r="D37" s="36">
        <f t="shared" si="1"/>
        <v>-5850</v>
      </c>
      <c r="E37" s="38">
        <f t="shared" si="0"/>
        <v>-0.1063027925107593</v>
      </c>
      <c r="F37" s="3"/>
      <c r="G37" s="3"/>
    </row>
    <row r="38" spans="1:7" ht="17.25" customHeight="1" x14ac:dyDescent="0.2">
      <c r="A38" s="78" t="s">
        <v>36</v>
      </c>
      <c r="B38" s="79">
        <v>12704367</v>
      </c>
      <c r="C38" s="79">
        <v>12734230</v>
      </c>
      <c r="D38" s="79">
        <f t="shared" si="1"/>
        <v>29863</v>
      </c>
      <c r="E38" s="80">
        <f t="shared" si="0"/>
        <v>0.23506090464798443</v>
      </c>
      <c r="F38" s="3"/>
      <c r="G38" s="3"/>
    </row>
    <row r="39" spans="1:7" ht="15" customHeight="1" x14ac:dyDescent="0.2">
      <c r="A39" s="35" t="s">
        <v>37</v>
      </c>
      <c r="B39" s="36">
        <v>8858298</v>
      </c>
      <c r="C39" s="36">
        <v>8513363</v>
      </c>
      <c r="D39" s="36">
        <f t="shared" si="1"/>
        <v>-344935</v>
      </c>
      <c r="E39" s="38">
        <f t="shared" si="0"/>
        <v>-3.8939195768758288</v>
      </c>
      <c r="F39" s="3"/>
      <c r="G39" s="3"/>
    </row>
    <row r="40" spans="1:7" ht="17.25" customHeight="1" x14ac:dyDescent="0.2">
      <c r="A40" s="78" t="s">
        <v>38</v>
      </c>
      <c r="B40" s="79">
        <v>12159414</v>
      </c>
      <c r="C40" s="79">
        <v>12224510</v>
      </c>
      <c r="D40" s="79">
        <f t="shared" si="1"/>
        <v>65096</v>
      </c>
      <c r="E40" s="80">
        <f t="shared" si="0"/>
        <v>0.5353547465363051</v>
      </c>
      <c r="F40" s="3"/>
      <c r="G40" s="3"/>
    </row>
    <row r="41" spans="1:7" ht="15" customHeight="1" x14ac:dyDescent="0.2">
      <c r="A41" s="35" t="s">
        <v>39</v>
      </c>
      <c r="B41" s="36">
        <v>9705528</v>
      </c>
      <c r="C41" s="36">
        <v>9571695</v>
      </c>
      <c r="D41" s="36">
        <f t="shared" si="1"/>
        <v>-133833</v>
      </c>
      <c r="E41" s="38">
        <f t="shared" si="0"/>
        <v>-1.37893579823787</v>
      </c>
      <c r="F41" s="3"/>
      <c r="G41" s="3"/>
    </row>
    <row r="42" spans="1:7" ht="17.25" customHeight="1" x14ac:dyDescent="0.2">
      <c r="A42" s="78" t="s">
        <v>40</v>
      </c>
      <c r="B42" s="79">
        <v>13030192</v>
      </c>
      <c r="C42" s="79">
        <v>12290144</v>
      </c>
      <c r="D42" s="79">
        <f t="shared" si="1"/>
        <v>-740048</v>
      </c>
      <c r="E42" s="80">
        <f t="shared" si="0"/>
        <v>-5.6794865340433969</v>
      </c>
      <c r="F42" s="3"/>
      <c r="G42" s="3"/>
    </row>
    <row r="43" spans="1:7" ht="15" customHeight="1" x14ac:dyDescent="0.2">
      <c r="A43" s="35" t="s">
        <v>41</v>
      </c>
      <c r="B43" s="36">
        <v>55301195</v>
      </c>
      <c r="C43" s="36">
        <v>55488293</v>
      </c>
      <c r="D43" s="36">
        <f t="shared" si="1"/>
        <v>187098</v>
      </c>
      <c r="E43" s="38">
        <f t="shared" si="0"/>
        <v>0.33832541955015621</v>
      </c>
      <c r="F43" s="3"/>
      <c r="G43" s="3"/>
    </row>
    <row r="44" spans="1:7" ht="17.25" customHeight="1" x14ac:dyDescent="0.2">
      <c r="A44" s="78" t="s">
        <v>42</v>
      </c>
      <c r="B44" s="79">
        <v>23371940</v>
      </c>
      <c r="C44" s="79">
        <v>23142444</v>
      </c>
      <c r="D44" s="79">
        <f t="shared" si="1"/>
        <v>-229496</v>
      </c>
      <c r="E44" s="80">
        <f t="shared" si="0"/>
        <v>-0.98192961303169535</v>
      </c>
      <c r="F44" s="3"/>
      <c r="G44" s="3"/>
    </row>
    <row r="45" spans="1:7" ht="15" customHeight="1" x14ac:dyDescent="0.2">
      <c r="A45" s="35" t="s">
        <v>43</v>
      </c>
      <c r="B45" s="36">
        <v>9038526</v>
      </c>
      <c r="C45" s="36">
        <v>8546165</v>
      </c>
      <c r="D45" s="36">
        <f t="shared" si="1"/>
        <v>-492361</v>
      </c>
      <c r="E45" s="38">
        <f t="shared" si="0"/>
        <v>-5.4473594477683642</v>
      </c>
      <c r="F45" s="3"/>
      <c r="G45" s="3"/>
    </row>
    <row r="46" spans="1:7" ht="17.25" customHeight="1" x14ac:dyDescent="0.2">
      <c r="A46" s="78" t="s">
        <v>44</v>
      </c>
      <c r="B46" s="79">
        <v>7026849</v>
      </c>
      <c r="C46" s="79">
        <v>6673261</v>
      </c>
      <c r="D46" s="79">
        <f t="shared" si="1"/>
        <v>-353588</v>
      </c>
      <c r="E46" s="80">
        <f t="shared" si="0"/>
        <v>-5.0319567134571983</v>
      </c>
      <c r="F46" s="3"/>
      <c r="G46" s="3"/>
    </row>
    <row r="47" spans="1:7" ht="15" customHeight="1" x14ac:dyDescent="0.2">
      <c r="A47" s="35" t="s">
        <v>45</v>
      </c>
      <c r="B47" s="36">
        <v>32354667</v>
      </c>
      <c r="C47" s="36">
        <v>32690988</v>
      </c>
      <c r="D47" s="36">
        <f t="shared" si="1"/>
        <v>336321</v>
      </c>
      <c r="E47" s="38">
        <f t="shared" si="0"/>
        <v>1.0394821866038677</v>
      </c>
      <c r="F47" s="3"/>
      <c r="G47" s="3"/>
    </row>
    <row r="48" spans="1:7" ht="17.25" customHeight="1" x14ac:dyDescent="0.2">
      <c r="A48" s="119"/>
      <c r="B48" s="120"/>
      <c r="C48" s="120"/>
      <c r="D48" s="120"/>
      <c r="E48" s="121"/>
      <c r="F48" s="3"/>
      <c r="G48" s="3"/>
    </row>
    <row r="51" spans="1:7" ht="18.600000000000001" customHeight="1" x14ac:dyDescent="0.2">
      <c r="A51" s="32" t="s">
        <v>332</v>
      </c>
      <c r="B51" s="9"/>
      <c r="C51" s="9"/>
      <c r="D51" s="9"/>
      <c r="E51" s="9"/>
    </row>
    <row r="52" spans="1:7" s="2" customFormat="1" ht="16.5" customHeight="1" x14ac:dyDescent="0.2">
      <c r="A52" s="30" t="s">
        <v>3</v>
      </c>
      <c r="B52" s="11"/>
      <c r="C52" s="11"/>
      <c r="D52" s="11"/>
      <c r="E52" s="11"/>
    </row>
    <row r="53" spans="1:7" ht="15" customHeight="1" x14ac:dyDescent="0.2">
      <c r="A53" s="30" t="str">
        <f>+A4</f>
        <v>POR EL  PERÍODO  DEL 1o. DE ENERO AL 31 DE MARZO DEL AÑO 2025.</v>
      </c>
      <c r="B53" s="11"/>
      <c r="C53" s="11"/>
      <c r="D53" s="11"/>
      <c r="E53" s="11"/>
    </row>
    <row r="54" spans="1:7" ht="10.5" customHeight="1" x14ac:dyDescent="0.2">
      <c r="A54" s="144" t="s">
        <v>144</v>
      </c>
      <c r="B54" s="144"/>
      <c r="C54" s="144"/>
      <c r="D54" s="144"/>
      <c r="E54" s="144"/>
    </row>
    <row r="55" spans="1:7" ht="5.25" customHeight="1" x14ac:dyDescent="0.2">
      <c r="A55" s="6"/>
      <c r="B55" s="12"/>
      <c r="C55" s="12"/>
      <c r="D55" s="12"/>
      <c r="E55" s="12"/>
    </row>
    <row r="56" spans="1:7" ht="39.75" customHeight="1" x14ac:dyDescent="0.2">
      <c r="A56" s="145" t="s">
        <v>5</v>
      </c>
      <c r="B56" s="75" t="str">
        <f>+B7</f>
        <v>PARTICIPACIONES  AL PRIMER TRIMESTRE DEL AÑO 2025.</v>
      </c>
      <c r="C56" s="77"/>
      <c r="D56" s="75" t="s">
        <v>129</v>
      </c>
      <c r="E56" s="77"/>
      <c r="F56" s="19"/>
    </row>
    <row r="57" spans="1:7" ht="15.75" customHeight="1" x14ac:dyDescent="0.2">
      <c r="A57" s="146"/>
      <c r="B57" s="76" t="s">
        <v>6</v>
      </c>
      <c r="C57" s="76" t="s">
        <v>7</v>
      </c>
      <c r="D57" s="76" t="s">
        <v>0</v>
      </c>
      <c r="E57" s="76" t="s">
        <v>1</v>
      </c>
      <c r="F57" s="19"/>
    </row>
    <row r="58" spans="1:7" hidden="1" x14ac:dyDescent="0.2">
      <c r="A58" s="5"/>
      <c r="B58" s="5"/>
      <c r="C58" s="5"/>
      <c r="D58" s="5"/>
      <c r="E58" s="5"/>
    </row>
    <row r="59" spans="1:7" ht="17.25" customHeight="1" x14ac:dyDescent="0.2">
      <c r="A59" s="78" t="s">
        <v>46</v>
      </c>
      <c r="B59" s="79">
        <v>7832257</v>
      </c>
      <c r="C59" s="79">
        <v>7738317</v>
      </c>
      <c r="D59" s="79">
        <f t="shared" ref="D59:D65" si="2">C59-B59</f>
        <v>-93940</v>
      </c>
      <c r="E59" s="80">
        <f t="shared" ref="E59:E65" si="3">D59/B59*100</f>
        <v>-1.1993988450583275</v>
      </c>
      <c r="F59" s="3"/>
      <c r="G59" s="3"/>
    </row>
    <row r="60" spans="1:7" ht="15" customHeight="1" x14ac:dyDescent="0.2">
      <c r="A60" s="35" t="s">
        <v>47</v>
      </c>
      <c r="B60" s="36">
        <v>11984022</v>
      </c>
      <c r="C60" s="36">
        <v>11579529</v>
      </c>
      <c r="D60" s="36">
        <f t="shared" si="2"/>
        <v>-404493</v>
      </c>
      <c r="E60" s="38">
        <f t="shared" si="3"/>
        <v>-3.3752691709010545</v>
      </c>
      <c r="F60" s="3"/>
      <c r="G60" s="3"/>
    </row>
    <row r="61" spans="1:7" ht="17.25" customHeight="1" x14ac:dyDescent="0.2">
      <c r="A61" s="78" t="s">
        <v>48</v>
      </c>
      <c r="B61" s="79">
        <v>10868033</v>
      </c>
      <c r="C61" s="79">
        <v>10868681</v>
      </c>
      <c r="D61" s="79">
        <f t="shared" si="2"/>
        <v>648</v>
      </c>
      <c r="E61" s="80">
        <f t="shared" si="3"/>
        <v>5.9624404894611559E-3</v>
      </c>
      <c r="F61" s="3"/>
      <c r="G61" s="3"/>
    </row>
    <row r="62" spans="1:7" ht="15" customHeight="1" x14ac:dyDescent="0.2">
      <c r="A62" s="35" t="s">
        <v>49</v>
      </c>
      <c r="B62" s="36">
        <v>9959134</v>
      </c>
      <c r="C62" s="36">
        <v>9699506</v>
      </c>
      <c r="D62" s="36">
        <f t="shared" si="2"/>
        <v>-259628</v>
      </c>
      <c r="E62" s="38">
        <f t="shared" si="3"/>
        <v>-2.60693349441829</v>
      </c>
      <c r="F62" s="3"/>
      <c r="G62" s="3"/>
    </row>
    <row r="63" spans="1:7" ht="17.25" customHeight="1" x14ac:dyDescent="0.2">
      <c r="A63" s="78" t="s">
        <v>50</v>
      </c>
      <c r="B63" s="79">
        <v>39129021</v>
      </c>
      <c r="C63" s="79">
        <v>39830846</v>
      </c>
      <c r="D63" s="79">
        <f t="shared" si="2"/>
        <v>701825</v>
      </c>
      <c r="E63" s="80">
        <f t="shared" si="3"/>
        <v>1.7936175811809858</v>
      </c>
      <c r="F63" s="3"/>
      <c r="G63" s="3"/>
    </row>
    <row r="64" spans="1:7" ht="15" customHeight="1" x14ac:dyDescent="0.2">
      <c r="A64" s="35" t="s">
        <v>51</v>
      </c>
      <c r="B64" s="36">
        <v>9126125</v>
      </c>
      <c r="C64" s="36">
        <v>9088581</v>
      </c>
      <c r="D64" s="36">
        <f t="shared" si="2"/>
        <v>-37544</v>
      </c>
      <c r="E64" s="38">
        <f t="shared" si="3"/>
        <v>-0.41139037652892108</v>
      </c>
      <c r="F64" s="3"/>
      <c r="G64" s="3"/>
    </row>
    <row r="65" spans="1:7" ht="17.25" customHeight="1" x14ac:dyDescent="0.2">
      <c r="A65" s="78" t="s">
        <v>52</v>
      </c>
      <c r="B65" s="79">
        <v>18991665</v>
      </c>
      <c r="C65" s="79">
        <v>18587311</v>
      </c>
      <c r="D65" s="79">
        <f t="shared" si="2"/>
        <v>-404354</v>
      </c>
      <c r="E65" s="80">
        <f t="shared" si="3"/>
        <v>-2.1291129556044717</v>
      </c>
      <c r="F65" s="3"/>
      <c r="G65" s="3"/>
    </row>
    <row r="66" spans="1:7" ht="15" customHeight="1" x14ac:dyDescent="0.2">
      <c r="A66" s="35" t="s">
        <v>54</v>
      </c>
      <c r="B66" s="36">
        <v>10401529</v>
      </c>
      <c r="C66" s="36">
        <v>10172284</v>
      </c>
      <c r="D66" s="36">
        <f t="shared" ref="D66:D95" si="4">C66-B66</f>
        <v>-229245</v>
      </c>
      <c r="E66" s="38">
        <f t="shared" ref="E66:E95" si="5">D66/B66*100</f>
        <v>-2.2039548224112049</v>
      </c>
      <c r="F66" s="3"/>
      <c r="G66" s="3"/>
    </row>
    <row r="67" spans="1:7" ht="17.25" customHeight="1" x14ac:dyDescent="0.2">
      <c r="A67" s="78" t="s">
        <v>55</v>
      </c>
      <c r="B67" s="79">
        <v>12823156</v>
      </c>
      <c r="C67" s="79">
        <v>12386049</v>
      </c>
      <c r="D67" s="79">
        <f t="shared" si="4"/>
        <v>-437107</v>
      </c>
      <c r="E67" s="80">
        <f t="shared" si="5"/>
        <v>-3.4087318285763661</v>
      </c>
      <c r="F67" s="3"/>
      <c r="G67" s="3"/>
    </row>
    <row r="68" spans="1:7" ht="15" customHeight="1" x14ac:dyDescent="0.2">
      <c r="A68" s="35" t="s">
        <v>56</v>
      </c>
      <c r="B68" s="36">
        <v>6429986</v>
      </c>
      <c r="C68" s="36">
        <v>6188941</v>
      </c>
      <c r="D68" s="36">
        <f t="shared" si="4"/>
        <v>-241045</v>
      </c>
      <c r="E68" s="38">
        <f t="shared" si="5"/>
        <v>-3.7487639941984319</v>
      </c>
      <c r="F68" s="3"/>
      <c r="G68" s="3"/>
    </row>
    <row r="69" spans="1:7" ht="17.25" customHeight="1" x14ac:dyDescent="0.2">
      <c r="A69" s="78" t="s">
        <v>57</v>
      </c>
      <c r="B69" s="79">
        <v>19026286</v>
      </c>
      <c r="C69" s="79">
        <v>19131637</v>
      </c>
      <c r="D69" s="79">
        <f t="shared" si="4"/>
        <v>105351</v>
      </c>
      <c r="E69" s="80">
        <f t="shared" si="5"/>
        <v>0.5537129001424661</v>
      </c>
      <c r="F69" s="3"/>
      <c r="G69" s="3"/>
    </row>
    <row r="70" spans="1:7" ht="15" customHeight="1" x14ac:dyDescent="0.2">
      <c r="A70" s="35" t="s">
        <v>58</v>
      </c>
      <c r="B70" s="36">
        <v>36885203</v>
      </c>
      <c r="C70" s="36">
        <v>40022339</v>
      </c>
      <c r="D70" s="36">
        <f t="shared" si="4"/>
        <v>3137136</v>
      </c>
      <c r="E70" s="38">
        <f t="shared" si="5"/>
        <v>8.5051341590827079</v>
      </c>
      <c r="F70" s="3"/>
      <c r="G70" s="3"/>
    </row>
    <row r="71" spans="1:7" ht="17.25" customHeight="1" x14ac:dyDescent="0.2">
      <c r="A71" s="78" t="s">
        <v>59</v>
      </c>
      <c r="B71" s="79">
        <v>10226929</v>
      </c>
      <c r="C71" s="79">
        <v>9442567</v>
      </c>
      <c r="D71" s="79">
        <f t="shared" si="4"/>
        <v>-784362</v>
      </c>
      <c r="E71" s="80">
        <f t="shared" si="5"/>
        <v>-7.669575099230669</v>
      </c>
      <c r="F71" s="3"/>
      <c r="G71" s="3"/>
    </row>
    <row r="72" spans="1:7" ht="15" customHeight="1" x14ac:dyDescent="0.2">
      <c r="A72" s="35" t="s">
        <v>60</v>
      </c>
      <c r="B72" s="36">
        <v>92118423</v>
      </c>
      <c r="C72" s="36">
        <v>102884598</v>
      </c>
      <c r="D72" s="36">
        <f t="shared" si="4"/>
        <v>10766175</v>
      </c>
      <c r="E72" s="38">
        <f t="shared" si="5"/>
        <v>11.687320135734412</v>
      </c>
      <c r="F72" s="3"/>
      <c r="G72" s="3"/>
    </row>
    <row r="73" spans="1:7" ht="17.25" customHeight="1" x14ac:dyDescent="0.2">
      <c r="A73" s="78" t="s">
        <v>61</v>
      </c>
      <c r="B73" s="79">
        <v>311609564</v>
      </c>
      <c r="C73" s="79">
        <v>318817694</v>
      </c>
      <c r="D73" s="79">
        <f t="shared" si="4"/>
        <v>7208130</v>
      </c>
      <c r="E73" s="80">
        <f t="shared" si="5"/>
        <v>2.3131928004623119</v>
      </c>
      <c r="F73" s="3"/>
      <c r="G73" s="3"/>
    </row>
    <row r="74" spans="1:7" ht="15" customHeight="1" x14ac:dyDescent="0.2">
      <c r="A74" s="35" t="s">
        <v>62</v>
      </c>
      <c r="B74" s="36">
        <v>6975817</v>
      </c>
      <c r="C74" s="36">
        <v>6762104</v>
      </c>
      <c r="D74" s="36">
        <f t="shared" si="4"/>
        <v>-213713</v>
      </c>
      <c r="E74" s="38">
        <f t="shared" si="5"/>
        <v>-3.0636268124579527</v>
      </c>
      <c r="F74" s="3"/>
      <c r="G74" s="3"/>
    </row>
    <row r="75" spans="1:7" ht="17.25" customHeight="1" x14ac:dyDescent="0.2">
      <c r="A75" s="78" t="s">
        <v>63</v>
      </c>
      <c r="B75" s="79">
        <v>21319137</v>
      </c>
      <c r="C75" s="79">
        <v>21196828</v>
      </c>
      <c r="D75" s="79">
        <f t="shared" si="4"/>
        <v>-122309</v>
      </c>
      <c r="E75" s="80">
        <f t="shared" si="5"/>
        <v>-0.57370521142577213</v>
      </c>
      <c r="F75" s="3"/>
      <c r="G75" s="3"/>
    </row>
    <row r="76" spans="1:7" ht="15" customHeight="1" x14ac:dyDescent="0.2">
      <c r="A76" s="35" t="s">
        <v>64</v>
      </c>
      <c r="B76" s="36">
        <v>16226621</v>
      </c>
      <c r="C76" s="36">
        <v>16147712</v>
      </c>
      <c r="D76" s="36">
        <f t="shared" si="4"/>
        <v>-78909</v>
      </c>
      <c r="E76" s="38">
        <f t="shared" si="5"/>
        <v>-0.48629348032470837</v>
      </c>
      <c r="F76" s="3"/>
      <c r="G76" s="3"/>
    </row>
    <row r="77" spans="1:7" ht="17.25" customHeight="1" x14ac:dyDescent="0.2">
      <c r="A77" s="78" t="s">
        <v>65</v>
      </c>
      <c r="B77" s="79">
        <v>10682812</v>
      </c>
      <c r="C77" s="79">
        <v>10509251</v>
      </c>
      <c r="D77" s="79">
        <f t="shared" si="4"/>
        <v>-173561</v>
      </c>
      <c r="E77" s="80">
        <f t="shared" si="5"/>
        <v>-1.6246752259611048</v>
      </c>
      <c r="F77" s="3"/>
      <c r="G77" s="3"/>
    </row>
    <row r="78" spans="1:7" ht="15" customHeight="1" x14ac:dyDescent="0.2">
      <c r="A78" s="35" t="s">
        <v>130</v>
      </c>
      <c r="B78" s="36">
        <v>12699623</v>
      </c>
      <c r="C78" s="36">
        <v>12228701</v>
      </c>
      <c r="D78" s="36">
        <f t="shared" si="4"/>
        <v>-470922</v>
      </c>
      <c r="E78" s="38">
        <f t="shared" si="5"/>
        <v>-3.7081573208905492</v>
      </c>
      <c r="F78" s="3"/>
      <c r="G78" s="3"/>
    </row>
    <row r="79" spans="1:7" ht="17.25" customHeight="1" x14ac:dyDescent="0.2">
      <c r="A79" s="78" t="s">
        <v>67</v>
      </c>
      <c r="B79" s="79">
        <v>7610122</v>
      </c>
      <c r="C79" s="79">
        <v>7481827</v>
      </c>
      <c r="D79" s="79">
        <f t="shared" si="4"/>
        <v>-128295</v>
      </c>
      <c r="E79" s="80">
        <f t="shared" si="5"/>
        <v>-1.6858468234806221</v>
      </c>
      <c r="F79" s="3"/>
      <c r="G79" s="3"/>
    </row>
    <row r="80" spans="1:7" ht="15" customHeight="1" x14ac:dyDescent="0.2">
      <c r="A80" s="35" t="s">
        <v>131</v>
      </c>
      <c r="B80" s="36">
        <v>8343554</v>
      </c>
      <c r="C80" s="36">
        <v>8236559</v>
      </c>
      <c r="D80" s="36">
        <f t="shared" si="4"/>
        <v>-106995</v>
      </c>
      <c r="E80" s="38">
        <f t="shared" si="5"/>
        <v>-1.2823672022737553</v>
      </c>
      <c r="F80" s="3"/>
      <c r="G80" s="3"/>
    </row>
    <row r="81" spans="1:7" ht="17.25" customHeight="1" x14ac:dyDescent="0.2">
      <c r="A81" s="78" t="s">
        <v>69</v>
      </c>
      <c r="B81" s="79">
        <v>14443189</v>
      </c>
      <c r="C81" s="79">
        <v>14018181</v>
      </c>
      <c r="D81" s="79">
        <f t="shared" si="4"/>
        <v>-425008</v>
      </c>
      <c r="E81" s="80">
        <f t="shared" si="5"/>
        <v>-2.9426188357709644</v>
      </c>
      <c r="F81" s="3"/>
      <c r="G81" s="3"/>
    </row>
    <row r="82" spans="1:7" ht="15" customHeight="1" x14ac:dyDescent="0.2">
      <c r="A82" s="35" t="s">
        <v>70</v>
      </c>
      <c r="B82" s="36">
        <v>12283001</v>
      </c>
      <c r="C82" s="36">
        <v>12094638</v>
      </c>
      <c r="D82" s="36">
        <f t="shared" si="4"/>
        <v>-188363</v>
      </c>
      <c r="E82" s="38">
        <f t="shared" si="5"/>
        <v>-1.5335258867112362</v>
      </c>
      <c r="F82" s="3"/>
      <c r="G82" s="3"/>
    </row>
    <row r="83" spans="1:7" ht="17.25" customHeight="1" x14ac:dyDescent="0.2">
      <c r="A83" s="78" t="s">
        <v>71</v>
      </c>
      <c r="B83" s="79">
        <v>9891958</v>
      </c>
      <c r="C83" s="79">
        <v>9758415</v>
      </c>
      <c r="D83" s="79">
        <f t="shared" si="4"/>
        <v>-133543</v>
      </c>
      <c r="E83" s="80">
        <f t="shared" si="5"/>
        <v>-1.3500158411509633</v>
      </c>
      <c r="F83" s="3"/>
      <c r="G83" s="3"/>
    </row>
    <row r="84" spans="1:7" ht="15" customHeight="1" x14ac:dyDescent="0.2">
      <c r="A84" s="35" t="s">
        <v>72</v>
      </c>
      <c r="B84" s="36">
        <v>15920179</v>
      </c>
      <c r="C84" s="36">
        <v>15908363</v>
      </c>
      <c r="D84" s="36">
        <f t="shared" si="4"/>
        <v>-11816</v>
      </c>
      <c r="E84" s="38">
        <f t="shared" si="5"/>
        <v>-7.4220271015796993E-2</v>
      </c>
      <c r="F84" s="3"/>
      <c r="G84" s="3"/>
    </row>
    <row r="85" spans="1:7" ht="17.25" customHeight="1" x14ac:dyDescent="0.2">
      <c r="A85" s="78" t="s">
        <v>73</v>
      </c>
      <c r="B85" s="79">
        <v>18225838</v>
      </c>
      <c r="C85" s="79">
        <v>18049326</v>
      </c>
      <c r="D85" s="79">
        <f t="shared" si="4"/>
        <v>-176512</v>
      </c>
      <c r="E85" s="80">
        <f t="shared" si="5"/>
        <v>-0.96847124395597062</v>
      </c>
      <c r="F85" s="3"/>
      <c r="G85" s="3"/>
    </row>
    <row r="86" spans="1:7" ht="15" customHeight="1" x14ac:dyDescent="0.2">
      <c r="A86" s="35" t="s">
        <v>74</v>
      </c>
      <c r="B86" s="36">
        <v>40340219</v>
      </c>
      <c r="C86" s="36">
        <v>43396522</v>
      </c>
      <c r="D86" s="36">
        <f t="shared" si="4"/>
        <v>3056303</v>
      </c>
      <c r="E86" s="38">
        <f t="shared" si="5"/>
        <v>7.5763173224220717</v>
      </c>
      <c r="F86" s="3"/>
      <c r="G86" s="3"/>
    </row>
    <row r="87" spans="1:7" ht="17.25" customHeight="1" x14ac:dyDescent="0.2">
      <c r="A87" s="78" t="s">
        <v>75</v>
      </c>
      <c r="B87" s="79">
        <v>11595456</v>
      </c>
      <c r="C87" s="79">
        <v>11310261</v>
      </c>
      <c r="D87" s="79">
        <f t="shared" si="4"/>
        <v>-285195</v>
      </c>
      <c r="E87" s="80">
        <f t="shared" si="5"/>
        <v>-2.4595410478035533</v>
      </c>
      <c r="F87" s="3"/>
      <c r="G87" s="3"/>
    </row>
    <row r="88" spans="1:7" ht="15" customHeight="1" x14ac:dyDescent="0.2">
      <c r="A88" s="35" t="s">
        <v>76</v>
      </c>
      <c r="B88" s="36">
        <v>16631260</v>
      </c>
      <c r="C88" s="36">
        <v>17046780</v>
      </c>
      <c r="D88" s="36">
        <f t="shared" si="4"/>
        <v>415520</v>
      </c>
      <c r="E88" s="38">
        <f t="shared" si="5"/>
        <v>2.4984276597203099</v>
      </c>
      <c r="F88" s="3"/>
      <c r="G88" s="3"/>
    </row>
    <row r="89" spans="1:7" ht="17.25" customHeight="1" x14ac:dyDescent="0.2">
      <c r="A89" s="78" t="s">
        <v>77</v>
      </c>
      <c r="B89" s="79">
        <v>47792277</v>
      </c>
      <c r="C89" s="79">
        <v>49157309</v>
      </c>
      <c r="D89" s="79">
        <f t="shared" si="4"/>
        <v>1365032</v>
      </c>
      <c r="E89" s="80">
        <f t="shared" si="5"/>
        <v>2.856176950932888</v>
      </c>
      <c r="F89" s="3"/>
      <c r="G89" s="3"/>
    </row>
    <row r="90" spans="1:7" ht="15" customHeight="1" x14ac:dyDescent="0.2">
      <c r="A90" s="35" t="s">
        <v>78</v>
      </c>
      <c r="B90" s="36">
        <v>11204256</v>
      </c>
      <c r="C90" s="36">
        <v>11017370</v>
      </c>
      <c r="D90" s="36">
        <f t="shared" si="4"/>
        <v>-186886</v>
      </c>
      <c r="E90" s="38">
        <f t="shared" si="5"/>
        <v>-1.6679911633579241</v>
      </c>
      <c r="F90" s="3"/>
      <c r="G90" s="3"/>
    </row>
    <row r="91" spans="1:7" ht="17.25" customHeight="1" x14ac:dyDescent="0.2">
      <c r="A91" s="78" t="s">
        <v>79</v>
      </c>
      <c r="B91" s="79">
        <v>30250293</v>
      </c>
      <c r="C91" s="79">
        <v>29644582</v>
      </c>
      <c r="D91" s="79">
        <f t="shared" si="4"/>
        <v>-605711</v>
      </c>
      <c r="E91" s="80">
        <f t="shared" si="5"/>
        <v>-2.0023310187441821</v>
      </c>
      <c r="F91" s="3"/>
      <c r="G91" s="3"/>
    </row>
    <row r="92" spans="1:7" ht="15" customHeight="1" x14ac:dyDescent="0.2">
      <c r="A92" s="35" t="s">
        <v>80</v>
      </c>
      <c r="B92" s="36">
        <v>9796493</v>
      </c>
      <c r="C92" s="36">
        <v>9624107</v>
      </c>
      <c r="D92" s="36">
        <f t="shared" si="4"/>
        <v>-172386</v>
      </c>
      <c r="E92" s="38">
        <f t="shared" si="5"/>
        <v>-1.7596705269936903</v>
      </c>
      <c r="F92" s="3"/>
      <c r="G92" s="3"/>
    </row>
    <row r="93" spans="1:7" ht="17.25" customHeight="1" x14ac:dyDescent="0.2">
      <c r="A93" s="78" t="s">
        <v>81</v>
      </c>
      <c r="B93" s="79">
        <v>15192188</v>
      </c>
      <c r="C93" s="79">
        <v>15238363</v>
      </c>
      <c r="D93" s="79">
        <f t="shared" si="4"/>
        <v>46175</v>
      </c>
      <c r="E93" s="80">
        <f t="shared" si="5"/>
        <v>0.30393910343921493</v>
      </c>
      <c r="F93" s="3"/>
      <c r="G93" s="3"/>
    </row>
    <row r="94" spans="1:7" ht="15" customHeight="1" x14ac:dyDescent="0.2">
      <c r="A94" s="35" t="s">
        <v>82</v>
      </c>
      <c r="B94" s="36">
        <v>8070508</v>
      </c>
      <c r="C94" s="36">
        <v>7939135</v>
      </c>
      <c r="D94" s="36">
        <f t="shared" si="4"/>
        <v>-131373</v>
      </c>
      <c r="E94" s="38">
        <f t="shared" si="5"/>
        <v>-1.6278157459233049</v>
      </c>
      <c r="F94" s="3"/>
      <c r="G94" s="3"/>
    </row>
    <row r="95" spans="1:7" ht="17.25" customHeight="1" x14ac:dyDescent="0.2">
      <c r="A95" s="78" t="s">
        <v>83</v>
      </c>
      <c r="B95" s="79">
        <v>32170315</v>
      </c>
      <c r="C95" s="79">
        <v>32504036</v>
      </c>
      <c r="D95" s="79">
        <f t="shared" si="4"/>
        <v>333721</v>
      </c>
      <c r="E95" s="80">
        <f t="shared" si="5"/>
        <v>1.0373569546956567</v>
      </c>
      <c r="F95" s="3"/>
      <c r="G95" s="3"/>
    </row>
    <row r="96" spans="1:7" ht="4.9000000000000004" customHeight="1" x14ac:dyDescent="0.2">
      <c r="A96" s="81"/>
      <c r="B96" s="82"/>
      <c r="C96" s="82"/>
      <c r="D96" s="82"/>
      <c r="E96" s="83"/>
      <c r="F96" s="3"/>
      <c r="G96" s="3"/>
    </row>
    <row r="97" spans="1:7" ht="4.9000000000000004" customHeight="1" x14ac:dyDescent="0.2">
      <c r="A97" s="84"/>
      <c r="B97" s="85"/>
      <c r="C97" s="85"/>
      <c r="D97" s="85"/>
      <c r="E97" s="86"/>
    </row>
    <row r="99" spans="1:7" ht="15.75" x14ac:dyDescent="0.25">
      <c r="A99" s="10" t="s">
        <v>332</v>
      </c>
      <c r="B99" s="9"/>
      <c r="C99" s="9"/>
      <c r="D99" s="9"/>
      <c r="E99" s="9"/>
    </row>
    <row r="100" spans="1:7" s="2" customFormat="1" ht="16.5" customHeight="1" x14ac:dyDescent="0.2">
      <c r="A100" s="30" t="s">
        <v>3</v>
      </c>
      <c r="B100" s="31"/>
      <c r="C100" s="31"/>
      <c r="D100" s="31"/>
      <c r="E100" s="31"/>
    </row>
    <row r="101" spans="1:7" ht="12.75" customHeight="1" x14ac:dyDescent="0.2">
      <c r="A101" s="30" t="str">
        <f>+A4</f>
        <v>POR EL  PERÍODO  DEL 1o. DE ENERO AL 31 DE MARZO DEL AÑO 2025.</v>
      </c>
      <c r="B101" s="11"/>
      <c r="C101" s="11"/>
      <c r="D101" s="11"/>
      <c r="E101" s="11"/>
    </row>
    <row r="102" spans="1:7" ht="11.45" customHeight="1" x14ac:dyDescent="0.2">
      <c r="A102" s="144" t="s">
        <v>144</v>
      </c>
      <c r="B102" s="144"/>
      <c r="C102" s="144"/>
      <c r="D102" s="144"/>
      <c r="E102" s="144"/>
    </row>
    <row r="103" spans="1:7" ht="5.25" customHeight="1" x14ac:dyDescent="0.2">
      <c r="A103" s="6"/>
      <c r="B103" s="12"/>
      <c r="C103" s="12"/>
      <c r="D103" s="12"/>
      <c r="E103" s="12"/>
    </row>
    <row r="104" spans="1:7" ht="39.75" customHeight="1" x14ac:dyDescent="0.2">
      <c r="A104" s="145" t="s">
        <v>5</v>
      </c>
      <c r="B104" s="75" t="str">
        <f>+B7</f>
        <v>PARTICIPACIONES  AL PRIMER TRIMESTRE DEL AÑO 2025.</v>
      </c>
      <c r="C104" s="77"/>
      <c r="D104" s="75" t="s">
        <v>129</v>
      </c>
      <c r="E104" s="77"/>
      <c r="F104" s="19"/>
    </row>
    <row r="105" spans="1:7" ht="16.5" customHeight="1" x14ac:dyDescent="0.2">
      <c r="A105" s="146"/>
      <c r="B105" s="76" t="s">
        <v>6</v>
      </c>
      <c r="C105" s="76" t="s">
        <v>7</v>
      </c>
      <c r="D105" s="76" t="s">
        <v>0</v>
      </c>
      <c r="E105" s="76" t="s">
        <v>1</v>
      </c>
      <c r="F105" s="19"/>
    </row>
    <row r="106" spans="1:7" ht="11.25" hidden="1" customHeight="1" x14ac:dyDescent="0.2">
      <c r="A106" s="5"/>
      <c r="B106" s="5"/>
      <c r="C106" s="5"/>
      <c r="D106" s="5"/>
      <c r="E106" s="5"/>
    </row>
    <row r="107" spans="1:7" ht="17.25" customHeight="1" x14ac:dyDescent="0.2">
      <c r="A107" s="78" t="s">
        <v>84</v>
      </c>
      <c r="B107" s="79">
        <v>39711907</v>
      </c>
      <c r="C107" s="79">
        <v>42498676</v>
      </c>
      <c r="D107" s="79">
        <f t="shared" ref="D107:D143" si="6">C107-B107</f>
        <v>2786769</v>
      </c>
      <c r="E107" s="80">
        <f t="shared" ref="E107:E143" si="7">D107/B107*100</f>
        <v>7.0174645604402732</v>
      </c>
      <c r="F107" s="3"/>
      <c r="G107" s="3"/>
    </row>
    <row r="108" spans="1:7" ht="15" customHeight="1" x14ac:dyDescent="0.2">
      <c r="A108" s="35" t="s">
        <v>85</v>
      </c>
      <c r="B108" s="36">
        <v>12278297</v>
      </c>
      <c r="C108" s="36">
        <v>12299897</v>
      </c>
      <c r="D108" s="36">
        <f t="shared" si="6"/>
        <v>21600</v>
      </c>
      <c r="E108" s="38">
        <f t="shared" si="7"/>
        <v>0.17592016221793624</v>
      </c>
      <c r="F108" s="3"/>
      <c r="G108" s="3"/>
    </row>
    <row r="109" spans="1:7" ht="17.25" customHeight="1" x14ac:dyDescent="0.2">
      <c r="A109" s="78" t="s">
        <v>86</v>
      </c>
      <c r="B109" s="79">
        <v>9468858</v>
      </c>
      <c r="C109" s="79">
        <v>9421768</v>
      </c>
      <c r="D109" s="79">
        <f t="shared" si="6"/>
        <v>-47090</v>
      </c>
      <c r="E109" s="80">
        <f t="shared" si="7"/>
        <v>-0.49731445967401766</v>
      </c>
      <c r="F109" s="3"/>
      <c r="G109" s="3"/>
    </row>
    <row r="110" spans="1:7" ht="15" customHeight="1" x14ac:dyDescent="0.2">
      <c r="A110" s="35" t="s">
        <v>87</v>
      </c>
      <c r="B110" s="36">
        <v>23289693</v>
      </c>
      <c r="C110" s="36">
        <v>23123797</v>
      </c>
      <c r="D110" s="36">
        <f t="shared" si="6"/>
        <v>-165896</v>
      </c>
      <c r="E110" s="38">
        <f t="shared" si="7"/>
        <v>-0.71231510007452647</v>
      </c>
      <c r="F110" s="3"/>
      <c r="G110" s="3"/>
    </row>
    <row r="111" spans="1:7" ht="17.25" customHeight="1" x14ac:dyDescent="0.2">
      <c r="A111" s="78" t="s">
        <v>88</v>
      </c>
      <c r="B111" s="79">
        <v>12060241</v>
      </c>
      <c r="C111" s="79">
        <v>11584649</v>
      </c>
      <c r="D111" s="79">
        <f t="shared" si="6"/>
        <v>-475592</v>
      </c>
      <c r="E111" s="80">
        <f t="shared" si="7"/>
        <v>-3.9434701180515384</v>
      </c>
      <c r="F111" s="3"/>
      <c r="G111" s="3"/>
    </row>
    <row r="112" spans="1:7" ht="15" customHeight="1" x14ac:dyDescent="0.2">
      <c r="A112" s="35" t="s">
        <v>89</v>
      </c>
      <c r="B112" s="36">
        <v>8331264</v>
      </c>
      <c r="C112" s="36">
        <v>8055004</v>
      </c>
      <c r="D112" s="36">
        <f t="shared" si="6"/>
        <v>-276260</v>
      </c>
      <c r="E112" s="38">
        <f t="shared" si="7"/>
        <v>-3.3159434150688298</v>
      </c>
      <c r="F112" s="3"/>
      <c r="G112" s="3"/>
    </row>
    <row r="113" spans="1:7" ht="17.25" customHeight="1" x14ac:dyDescent="0.2">
      <c r="A113" s="78" t="s">
        <v>90</v>
      </c>
      <c r="B113" s="79">
        <v>36605961</v>
      </c>
      <c r="C113" s="79">
        <v>36817834</v>
      </c>
      <c r="D113" s="79">
        <f t="shared" si="6"/>
        <v>211873</v>
      </c>
      <c r="E113" s="80">
        <f t="shared" si="7"/>
        <v>0.57879371067460839</v>
      </c>
      <c r="F113" s="3"/>
      <c r="G113" s="3"/>
    </row>
    <row r="114" spans="1:7" ht="15" customHeight="1" x14ac:dyDescent="0.2">
      <c r="A114" s="35" t="s">
        <v>91</v>
      </c>
      <c r="B114" s="36">
        <v>19855697</v>
      </c>
      <c r="C114" s="36">
        <v>19615365</v>
      </c>
      <c r="D114" s="36">
        <f t="shared" si="6"/>
        <v>-240332</v>
      </c>
      <c r="E114" s="38">
        <f t="shared" si="7"/>
        <v>-1.2103931682680291</v>
      </c>
      <c r="F114" s="3"/>
      <c r="G114" s="3"/>
    </row>
    <row r="115" spans="1:7" ht="17.25" customHeight="1" x14ac:dyDescent="0.2">
      <c r="A115" s="78" t="s">
        <v>92</v>
      </c>
      <c r="B115" s="79">
        <v>15210423</v>
      </c>
      <c r="C115" s="79">
        <v>15131907</v>
      </c>
      <c r="D115" s="79">
        <f t="shared" si="6"/>
        <v>-78516</v>
      </c>
      <c r="E115" s="80">
        <f t="shared" si="7"/>
        <v>-0.51619866193070374</v>
      </c>
      <c r="F115" s="3"/>
      <c r="G115" s="3"/>
    </row>
    <row r="116" spans="1:7" ht="15" customHeight="1" x14ac:dyDescent="0.2">
      <c r="A116" s="35" t="s">
        <v>93</v>
      </c>
      <c r="B116" s="36">
        <v>17654045</v>
      </c>
      <c r="C116" s="36">
        <v>17385924</v>
      </c>
      <c r="D116" s="36">
        <f t="shared" si="6"/>
        <v>-268121</v>
      </c>
      <c r="E116" s="38">
        <f t="shared" si="7"/>
        <v>-1.5187510850912638</v>
      </c>
      <c r="F116" s="3"/>
      <c r="G116" s="3"/>
    </row>
    <row r="117" spans="1:7" ht="17.25" customHeight="1" x14ac:dyDescent="0.2">
      <c r="A117" s="78" t="s">
        <v>94</v>
      </c>
      <c r="B117" s="79">
        <v>10249163</v>
      </c>
      <c r="C117" s="79">
        <v>10101137</v>
      </c>
      <c r="D117" s="79">
        <f t="shared" si="6"/>
        <v>-148026</v>
      </c>
      <c r="E117" s="80">
        <f t="shared" si="7"/>
        <v>-1.4442740348650909</v>
      </c>
      <c r="F117" s="3"/>
      <c r="G117" s="3"/>
    </row>
    <row r="118" spans="1:7" ht="15" customHeight="1" x14ac:dyDescent="0.2">
      <c r="A118" s="35" t="s">
        <v>95</v>
      </c>
      <c r="B118" s="36">
        <v>9646087</v>
      </c>
      <c r="C118" s="36">
        <v>9609533</v>
      </c>
      <c r="D118" s="36">
        <f t="shared" si="6"/>
        <v>-36554</v>
      </c>
      <c r="E118" s="38">
        <f t="shared" si="7"/>
        <v>-0.37895158938541607</v>
      </c>
      <c r="F118" s="3"/>
      <c r="G118" s="3"/>
    </row>
    <row r="119" spans="1:7" ht="17.25" customHeight="1" x14ac:dyDescent="0.2">
      <c r="A119" s="78" t="s">
        <v>96</v>
      </c>
      <c r="B119" s="79">
        <v>46453559</v>
      </c>
      <c r="C119" s="79">
        <v>44661028</v>
      </c>
      <c r="D119" s="79">
        <f t="shared" si="6"/>
        <v>-1792531</v>
      </c>
      <c r="E119" s="80">
        <f t="shared" si="7"/>
        <v>-3.8587592395234993</v>
      </c>
      <c r="F119" s="3"/>
      <c r="G119" s="3"/>
    </row>
    <row r="120" spans="1:7" ht="15" customHeight="1" x14ac:dyDescent="0.2">
      <c r="A120" s="35" t="s">
        <v>97</v>
      </c>
      <c r="B120" s="36">
        <v>16664474</v>
      </c>
      <c r="C120" s="36">
        <v>16352536</v>
      </c>
      <c r="D120" s="36">
        <f t="shared" si="6"/>
        <v>-311938</v>
      </c>
      <c r="E120" s="38">
        <f t="shared" si="7"/>
        <v>-1.8718742637781425</v>
      </c>
      <c r="F120" s="3"/>
      <c r="G120" s="3"/>
    </row>
    <row r="121" spans="1:7" ht="17.25" customHeight="1" x14ac:dyDescent="0.2">
      <c r="A121" s="78" t="s">
        <v>132</v>
      </c>
      <c r="B121" s="79">
        <v>9951806</v>
      </c>
      <c r="C121" s="79">
        <v>9735137</v>
      </c>
      <c r="D121" s="79">
        <f t="shared" si="6"/>
        <v>-216669</v>
      </c>
      <c r="E121" s="80">
        <f t="shared" si="7"/>
        <v>-2.1771827143736524</v>
      </c>
      <c r="F121" s="3"/>
      <c r="G121" s="3"/>
    </row>
    <row r="122" spans="1:7" ht="15" customHeight="1" x14ac:dyDescent="0.2">
      <c r="A122" s="35" t="s">
        <v>99</v>
      </c>
      <c r="B122" s="36">
        <v>10277269</v>
      </c>
      <c r="C122" s="36">
        <v>9787300</v>
      </c>
      <c r="D122" s="36">
        <f t="shared" si="6"/>
        <v>-489969</v>
      </c>
      <c r="E122" s="38">
        <f t="shared" si="7"/>
        <v>-4.7675019501776204</v>
      </c>
      <c r="F122" s="3"/>
      <c r="G122" s="3"/>
    </row>
    <row r="123" spans="1:7" ht="17.25" customHeight="1" x14ac:dyDescent="0.2">
      <c r="A123" s="78" t="s">
        <v>100</v>
      </c>
      <c r="B123" s="79">
        <v>18625400</v>
      </c>
      <c r="C123" s="79">
        <v>17988679</v>
      </c>
      <c r="D123" s="79">
        <f t="shared" si="6"/>
        <v>-636721</v>
      </c>
      <c r="E123" s="80">
        <f t="shared" si="7"/>
        <v>-3.4185628228118587</v>
      </c>
      <c r="F123" s="3"/>
      <c r="G123" s="3"/>
    </row>
    <row r="124" spans="1:7" ht="15" customHeight="1" x14ac:dyDescent="0.2">
      <c r="A124" s="35" t="s">
        <v>101</v>
      </c>
      <c r="B124" s="36">
        <v>16286372</v>
      </c>
      <c r="C124" s="36">
        <v>15755283</v>
      </c>
      <c r="D124" s="36">
        <f t="shared" si="6"/>
        <v>-531089</v>
      </c>
      <c r="E124" s="38">
        <f t="shared" si="7"/>
        <v>-3.2609411107642634</v>
      </c>
      <c r="F124" s="3"/>
      <c r="G124" s="3"/>
    </row>
    <row r="125" spans="1:7" ht="17.25" customHeight="1" x14ac:dyDescent="0.2">
      <c r="A125" s="78" t="s">
        <v>102</v>
      </c>
      <c r="B125" s="79">
        <v>6277513</v>
      </c>
      <c r="C125" s="79">
        <v>6019125</v>
      </c>
      <c r="D125" s="79">
        <f t="shared" si="6"/>
        <v>-258388</v>
      </c>
      <c r="E125" s="80">
        <f t="shared" si="7"/>
        <v>-4.1160886484822887</v>
      </c>
      <c r="F125" s="3"/>
      <c r="G125" s="3"/>
    </row>
    <row r="126" spans="1:7" ht="15" customHeight="1" x14ac:dyDescent="0.2">
      <c r="A126" s="35" t="s">
        <v>103</v>
      </c>
      <c r="B126" s="36">
        <v>9638950</v>
      </c>
      <c r="C126" s="36">
        <v>9656859</v>
      </c>
      <c r="D126" s="36">
        <f t="shared" si="6"/>
        <v>17909</v>
      </c>
      <c r="E126" s="38">
        <f t="shared" si="7"/>
        <v>0.18579824565953762</v>
      </c>
      <c r="F126" s="3"/>
      <c r="G126" s="3"/>
    </row>
    <row r="127" spans="1:7" ht="17.25" customHeight="1" x14ac:dyDescent="0.2">
      <c r="A127" s="78" t="s">
        <v>104</v>
      </c>
      <c r="B127" s="79">
        <v>15573150</v>
      </c>
      <c r="C127" s="79">
        <v>15401806</v>
      </c>
      <c r="D127" s="79">
        <f t="shared" si="6"/>
        <v>-171344</v>
      </c>
      <c r="E127" s="80">
        <f t="shared" si="7"/>
        <v>-1.1002526784882956</v>
      </c>
      <c r="F127" s="3"/>
      <c r="G127" s="3"/>
    </row>
    <row r="128" spans="1:7" ht="15" customHeight="1" x14ac:dyDescent="0.2">
      <c r="A128" s="35" t="s">
        <v>105</v>
      </c>
      <c r="B128" s="36">
        <v>25030781</v>
      </c>
      <c r="C128" s="36">
        <v>26740364</v>
      </c>
      <c r="D128" s="36">
        <f t="shared" si="6"/>
        <v>1709583</v>
      </c>
      <c r="E128" s="38">
        <f t="shared" si="7"/>
        <v>6.8299227259429109</v>
      </c>
      <c r="F128" s="3"/>
      <c r="G128" s="3"/>
    </row>
    <row r="129" spans="1:7" ht="17.25" customHeight="1" x14ac:dyDescent="0.2">
      <c r="A129" s="78" t="s">
        <v>133</v>
      </c>
      <c r="B129" s="79">
        <v>15317510</v>
      </c>
      <c r="C129" s="79">
        <v>15245986</v>
      </c>
      <c r="D129" s="79">
        <f t="shared" si="6"/>
        <v>-71524</v>
      </c>
      <c r="E129" s="80">
        <f t="shared" si="7"/>
        <v>-0.46694273416501775</v>
      </c>
      <c r="F129" s="3"/>
      <c r="G129" s="3"/>
    </row>
    <row r="130" spans="1:7" ht="15" customHeight="1" x14ac:dyDescent="0.2">
      <c r="A130" s="35" t="s">
        <v>107</v>
      </c>
      <c r="B130" s="36">
        <v>15191866</v>
      </c>
      <c r="C130" s="36">
        <v>14855279</v>
      </c>
      <c r="D130" s="36">
        <f t="shared" si="6"/>
        <v>-336587</v>
      </c>
      <c r="E130" s="38">
        <f t="shared" si="7"/>
        <v>-2.2155737813906469</v>
      </c>
      <c r="F130" s="3"/>
      <c r="G130" s="3"/>
    </row>
    <row r="131" spans="1:7" ht="17.25" customHeight="1" x14ac:dyDescent="0.2">
      <c r="A131" s="78" t="s">
        <v>108</v>
      </c>
      <c r="B131" s="79">
        <v>9943445</v>
      </c>
      <c r="C131" s="79">
        <v>9935853</v>
      </c>
      <c r="D131" s="79">
        <f t="shared" si="6"/>
        <v>-7592</v>
      </c>
      <c r="E131" s="80">
        <f t="shared" si="7"/>
        <v>-7.6351807648154135E-2</v>
      </c>
      <c r="F131" s="3"/>
      <c r="G131" s="3"/>
    </row>
    <row r="132" spans="1:7" ht="15" customHeight="1" x14ac:dyDescent="0.2">
      <c r="A132" s="35" t="s">
        <v>109</v>
      </c>
      <c r="B132" s="36">
        <v>15351074</v>
      </c>
      <c r="C132" s="36">
        <v>15372774</v>
      </c>
      <c r="D132" s="36">
        <f t="shared" si="6"/>
        <v>21700</v>
      </c>
      <c r="E132" s="38">
        <f t="shared" si="7"/>
        <v>0.1413581877072575</v>
      </c>
      <c r="F132" s="3"/>
      <c r="G132" s="3"/>
    </row>
    <row r="133" spans="1:7" ht="17.25" customHeight="1" x14ac:dyDescent="0.2">
      <c r="A133" s="78" t="s">
        <v>110</v>
      </c>
      <c r="B133" s="79">
        <v>120407511</v>
      </c>
      <c r="C133" s="79">
        <v>118519244</v>
      </c>
      <c r="D133" s="79">
        <f t="shared" si="6"/>
        <v>-1888267</v>
      </c>
      <c r="E133" s="80">
        <f t="shared" si="7"/>
        <v>-1.5682302410519888</v>
      </c>
      <c r="F133" s="3"/>
      <c r="G133" s="3"/>
    </row>
    <row r="134" spans="1:7" ht="15" customHeight="1" x14ac:dyDescent="0.2">
      <c r="A134" s="35" t="s">
        <v>111</v>
      </c>
      <c r="B134" s="36">
        <v>13671232</v>
      </c>
      <c r="C134" s="36">
        <v>13396947</v>
      </c>
      <c r="D134" s="36">
        <f t="shared" si="6"/>
        <v>-274285</v>
      </c>
      <c r="E134" s="38">
        <f t="shared" si="7"/>
        <v>-2.0062932148324308</v>
      </c>
      <c r="F134" s="3"/>
      <c r="G134" s="3"/>
    </row>
    <row r="135" spans="1:7" ht="17.25" customHeight="1" x14ac:dyDescent="0.2">
      <c r="A135" s="78" t="s">
        <v>112</v>
      </c>
      <c r="B135" s="79">
        <v>11122630</v>
      </c>
      <c r="C135" s="79">
        <v>10487027</v>
      </c>
      <c r="D135" s="79">
        <f t="shared" si="6"/>
        <v>-635603</v>
      </c>
      <c r="E135" s="80">
        <f t="shared" si="7"/>
        <v>-5.7145027749731856</v>
      </c>
      <c r="F135" s="3"/>
      <c r="G135" s="3"/>
    </row>
    <row r="136" spans="1:7" ht="15" customHeight="1" x14ac:dyDescent="0.2">
      <c r="A136" s="35" t="s">
        <v>113</v>
      </c>
      <c r="B136" s="36">
        <v>12724736</v>
      </c>
      <c r="C136" s="36">
        <v>13253580</v>
      </c>
      <c r="D136" s="36">
        <f t="shared" si="6"/>
        <v>528844</v>
      </c>
      <c r="E136" s="38">
        <f t="shared" si="7"/>
        <v>4.1560312135355897</v>
      </c>
      <c r="F136" s="3"/>
      <c r="G136" s="3"/>
    </row>
    <row r="137" spans="1:7" ht="17.25" customHeight="1" x14ac:dyDescent="0.2">
      <c r="A137" s="78" t="s">
        <v>114</v>
      </c>
      <c r="B137" s="79">
        <v>17549604</v>
      </c>
      <c r="C137" s="79">
        <v>16586089</v>
      </c>
      <c r="D137" s="79">
        <f t="shared" si="6"/>
        <v>-963515</v>
      </c>
      <c r="E137" s="80">
        <f t="shared" si="7"/>
        <v>-5.4902378424037375</v>
      </c>
      <c r="F137" s="3"/>
      <c r="G137" s="3"/>
    </row>
    <row r="138" spans="1:7" ht="15" customHeight="1" x14ac:dyDescent="0.2">
      <c r="A138" s="35" t="s">
        <v>115</v>
      </c>
      <c r="B138" s="36">
        <v>32700861</v>
      </c>
      <c r="C138" s="36">
        <v>31935194</v>
      </c>
      <c r="D138" s="36">
        <f t="shared" si="6"/>
        <v>-765667</v>
      </c>
      <c r="E138" s="38">
        <f t="shared" si="7"/>
        <v>-2.3414276462017316</v>
      </c>
      <c r="F138" s="3"/>
      <c r="G138" s="3"/>
    </row>
    <row r="139" spans="1:7" ht="17.25" customHeight="1" x14ac:dyDescent="0.2">
      <c r="A139" s="78" t="s">
        <v>116</v>
      </c>
      <c r="B139" s="79">
        <v>84252631</v>
      </c>
      <c r="C139" s="79">
        <v>87366688</v>
      </c>
      <c r="D139" s="79">
        <f t="shared" si="6"/>
        <v>3114057</v>
      </c>
      <c r="E139" s="80">
        <f t="shared" si="7"/>
        <v>3.6960946655778621</v>
      </c>
      <c r="F139" s="3"/>
      <c r="G139" s="3"/>
    </row>
    <row r="140" spans="1:7" ht="15" customHeight="1" x14ac:dyDescent="0.2">
      <c r="A140" s="35" t="s">
        <v>117</v>
      </c>
      <c r="B140" s="36">
        <v>4349093</v>
      </c>
      <c r="C140" s="36">
        <v>4239839</v>
      </c>
      <c r="D140" s="36">
        <f t="shared" si="6"/>
        <v>-109254</v>
      </c>
      <c r="E140" s="38">
        <f t="shared" si="7"/>
        <v>-2.5121099962681872</v>
      </c>
      <c r="F140" s="3"/>
      <c r="G140" s="3"/>
    </row>
    <row r="141" spans="1:7" ht="17.25" customHeight="1" x14ac:dyDescent="0.2">
      <c r="A141" s="78" t="s">
        <v>118</v>
      </c>
      <c r="B141" s="79">
        <v>23935688</v>
      </c>
      <c r="C141" s="79">
        <v>23508557</v>
      </c>
      <c r="D141" s="79">
        <f t="shared" si="6"/>
        <v>-427131</v>
      </c>
      <c r="E141" s="80">
        <f t="shared" si="7"/>
        <v>-1.7844943500266213</v>
      </c>
      <c r="F141" s="3"/>
      <c r="G141" s="3"/>
    </row>
    <row r="142" spans="1:7" ht="15" customHeight="1" x14ac:dyDescent="0.2">
      <c r="A142" s="35" t="s">
        <v>119</v>
      </c>
      <c r="B142" s="36">
        <v>11290747</v>
      </c>
      <c r="C142" s="36">
        <v>11279545</v>
      </c>
      <c r="D142" s="36">
        <f t="shared" si="6"/>
        <v>-11202</v>
      </c>
      <c r="E142" s="38">
        <f t="shared" si="7"/>
        <v>-9.9213984690295506E-2</v>
      </c>
      <c r="F142" s="3"/>
      <c r="G142" s="3"/>
    </row>
    <row r="143" spans="1:7" ht="17.25" customHeight="1" x14ac:dyDescent="0.2">
      <c r="A143" s="78" t="s">
        <v>120</v>
      </c>
      <c r="B143" s="79">
        <v>57702586</v>
      </c>
      <c r="C143" s="79">
        <v>57108441</v>
      </c>
      <c r="D143" s="79">
        <f t="shared" si="6"/>
        <v>-594145</v>
      </c>
      <c r="E143" s="80">
        <f t="shared" si="7"/>
        <v>-1.0296678904477523</v>
      </c>
      <c r="F143" s="3"/>
      <c r="G143" s="3"/>
    </row>
    <row r="144" spans="1:7" ht="15" customHeight="1" x14ac:dyDescent="0.2">
      <c r="A144" s="35" t="s">
        <v>143</v>
      </c>
      <c r="B144" s="36">
        <v>14732655</v>
      </c>
      <c r="C144" s="36">
        <v>14346012</v>
      </c>
      <c r="D144" s="36">
        <f>C144-B144</f>
        <v>-386643</v>
      </c>
      <c r="E144" s="38">
        <f>D144/B144*100</f>
        <v>-2.6243945846828014</v>
      </c>
      <c r="F144" s="3"/>
      <c r="G144" s="3"/>
    </row>
    <row r="145" spans="1:7" ht="4.5" customHeight="1" x14ac:dyDescent="0.2">
      <c r="A145" s="81"/>
      <c r="B145" s="82"/>
      <c r="C145" s="82"/>
      <c r="D145" s="87"/>
      <c r="E145" s="83"/>
      <c r="G145" s="22"/>
    </row>
    <row r="146" spans="1:7" ht="15" customHeight="1" x14ac:dyDescent="0.2">
      <c r="A146" s="88" t="s">
        <v>121</v>
      </c>
      <c r="B146" s="89">
        <f>SUM(B10:B145)</f>
        <v>2464602421</v>
      </c>
      <c r="C146" s="89">
        <f>SUM(C10:C145)</f>
        <v>2477517245</v>
      </c>
      <c r="D146" s="89">
        <f>SUM(D10:D144)</f>
        <v>12914824</v>
      </c>
      <c r="E146" s="90">
        <f>D146/B146*100</f>
        <v>0.52401246910890698</v>
      </c>
      <c r="F146" s="18"/>
      <c r="G146" s="3"/>
    </row>
    <row r="147" spans="1:7" ht="12.75" customHeight="1" x14ac:dyDescent="0.2">
      <c r="A147" s="81" t="s">
        <v>145</v>
      </c>
      <c r="B147" s="82">
        <v>330011</v>
      </c>
      <c r="C147" s="82">
        <v>334353</v>
      </c>
      <c r="D147" s="82">
        <f>C147-B147</f>
        <v>4342</v>
      </c>
      <c r="E147" s="83">
        <f>D147/B147*100</f>
        <v>1.3157137186336214</v>
      </c>
      <c r="F147" s="23"/>
      <c r="G147" s="3"/>
    </row>
    <row r="148" spans="1:7" ht="15" customHeight="1" x14ac:dyDescent="0.2">
      <c r="A148" s="88" t="s">
        <v>2</v>
      </c>
      <c r="B148" s="89">
        <f>+B146+B147</f>
        <v>2464932432</v>
      </c>
      <c r="C148" s="89">
        <f>+C146+C147</f>
        <v>2477851598</v>
      </c>
      <c r="D148" s="89">
        <f>D146+D147</f>
        <v>12919166</v>
      </c>
      <c r="E148" s="90">
        <f>D148/B148*100</f>
        <v>0.52411846394984674</v>
      </c>
      <c r="F148" s="23"/>
      <c r="G148" s="3"/>
    </row>
    <row r="149" spans="1:7" ht="5.25" customHeight="1" x14ac:dyDescent="0.2">
      <c r="A149" s="84"/>
      <c r="B149" s="85"/>
      <c r="C149" s="85"/>
      <c r="D149" s="91"/>
      <c r="E149" s="86"/>
    </row>
    <row r="151" spans="1:7" x14ac:dyDescent="0.2">
      <c r="A151" s="34" t="s">
        <v>315</v>
      </c>
    </row>
    <row r="152" spans="1:7" ht="3.75" customHeight="1" x14ac:dyDescent="0.2"/>
    <row r="153" spans="1:7" s="126" customFormat="1" x14ac:dyDescent="0.2">
      <c r="A153" s="125" t="s">
        <v>284</v>
      </c>
      <c r="D153" s="127"/>
      <c r="E153" s="127"/>
    </row>
    <row r="162" spans="1:3" x14ac:dyDescent="0.2">
      <c r="A162" s="143"/>
      <c r="B162" s="143"/>
      <c r="C162" s="143"/>
    </row>
    <row r="164" spans="1:3" x14ac:dyDescent="0.2">
      <c r="A164"/>
    </row>
    <row r="165" spans="1:3" x14ac:dyDescent="0.2">
      <c r="A165"/>
    </row>
    <row r="166" spans="1:3" x14ac:dyDescent="0.2">
      <c r="A166"/>
    </row>
    <row r="167" spans="1:3" x14ac:dyDescent="0.2">
      <c r="A167"/>
    </row>
    <row r="168" spans="1:3" x14ac:dyDescent="0.2">
      <c r="A168"/>
    </row>
  </sheetData>
  <mergeCells count="7">
    <mergeCell ref="A162:C162"/>
    <mergeCell ref="A5:E5"/>
    <mergeCell ref="A54:E54"/>
    <mergeCell ref="A102:E102"/>
    <mergeCell ref="A7:A8"/>
    <mergeCell ref="A56:A57"/>
    <mergeCell ref="A104:A105"/>
  </mergeCells>
  <phoneticPr fontId="3" type="noConversion"/>
  <pageMargins left="0.62" right="0.28000000000000003" top="0.18" bottom="0.71" header="0" footer="0"/>
  <pageSetup paperSize="9" orientation="portrait" r:id="rId1"/>
  <headerFooter alignWithMargins="0"/>
  <rowBreaks count="2" manualBreakCount="2">
    <brk id="49" max="4" man="1"/>
    <brk id="9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6214-2CF8-493F-90F5-720C4861038F}">
  <sheetPr codeName="Hoja5"/>
  <dimension ref="A1:D147"/>
  <sheetViews>
    <sheetView zoomScale="140" zoomScaleNormal="140" workbookViewId="0"/>
  </sheetViews>
  <sheetFormatPr baseColWidth="10" defaultColWidth="8.42578125" defaultRowHeight="12.75" x14ac:dyDescent="0.2"/>
  <cols>
    <col min="1" max="1" width="41.7109375" style="4" customWidth="1"/>
    <col min="2" max="3" width="22.7109375" style="14" customWidth="1"/>
    <col min="4" max="4" width="27" customWidth="1"/>
    <col min="5" max="5" width="25.28515625" customWidth="1"/>
    <col min="6" max="6" width="21.85546875" customWidth="1"/>
    <col min="7" max="7" width="11.28515625" customWidth="1"/>
  </cols>
  <sheetData>
    <row r="1" spans="1:3" ht="12" customHeight="1" x14ac:dyDescent="0.2">
      <c r="A1" s="8"/>
      <c r="B1" s="9"/>
      <c r="C1" s="9"/>
    </row>
    <row r="2" spans="1:3" ht="13.5" customHeight="1" x14ac:dyDescent="0.25">
      <c r="A2" s="147" t="s">
        <v>332</v>
      </c>
      <c r="B2" s="147"/>
      <c r="C2" s="147"/>
    </row>
    <row r="3" spans="1:3" s="2" customFormat="1" ht="21" customHeight="1" x14ac:dyDescent="0.2">
      <c r="A3" s="148" t="s">
        <v>122</v>
      </c>
      <c r="B3" s="148"/>
      <c r="C3" s="148"/>
    </row>
    <row r="4" spans="1:3" ht="17.45" customHeight="1" x14ac:dyDescent="0.2">
      <c r="A4" s="148" t="s">
        <v>393</v>
      </c>
      <c r="B4" s="148"/>
      <c r="C4" s="148"/>
    </row>
    <row r="5" spans="1:3" ht="15" customHeight="1" x14ac:dyDescent="0.2">
      <c r="A5" s="149" t="s">
        <v>144</v>
      </c>
      <c r="B5" s="149"/>
      <c r="C5" s="149"/>
    </row>
    <row r="6" spans="1:3" ht="4.9000000000000004" customHeight="1" x14ac:dyDescent="0.2">
      <c r="A6" s="6"/>
      <c r="B6" s="12"/>
      <c r="C6" s="12"/>
    </row>
    <row r="7" spans="1:3" ht="18" customHeight="1" x14ac:dyDescent="0.2">
      <c r="A7" s="92"/>
      <c r="B7" s="93" t="s">
        <v>333</v>
      </c>
      <c r="C7" s="94" t="s">
        <v>333</v>
      </c>
    </row>
    <row r="8" spans="1:3" ht="13.9" customHeight="1" x14ac:dyDescent="0.2">
      <c r="A8" s="95" t="s">
        <v>123</v>
      </c>
      <c r="B8" s="96" t="s">
        <v>282</v>
      </c>
      <c r="C8" s="97" t="s">
        <v>124</v>
      </c>
    </row>
    <row r="9" spans="1:3" ht="9" hidden="1" customHeight="1" x14ac:dyDescent="0.2">
      <c r="A9" s="5"/>
      <c r="B9" s="5"/>
      <c r="C9" s="5"/>
    </row>
    <row r="10" spans="1:3" ht="18" customHeight="1" x14ac:dyDescent="0.2">
      <c r="A10" s="78" t="s">
        <v>8</v>
      </c>
      <c r="B10" s="79">
        <v>2764670</v>
      </c>
      <c r="C10" s="79">
        <v>2764670</v>
      </c>
    </row>
    <row r="11" spans="1:3" ht="15" customHeight="1" x14ac:dyDescent="0.2">
      <c r="A11" s="35" t="s">
        <v>9</v>
      </c>
      <c r="B11" s="36">
        <v>3947145</v>
      </c>
      <c r="C11" s="36">
        <v>3947145</v>
      </c>
    </row>
    <row r="12" spans="1:3" ht="18" customHeight="1" x14ac:dyDescent="0.2">
      <c r="A12" s="78" t="s">
        <v>10</v>
      </c>
      <c r="B12" s="79">
        <v>4682568</v>
      </c>
      <c r="C12" s="79">
        <v>4682568</v>
      </c>
    </row>
    <row r="13" spans="1:3" ht="15" customHeight="1" x14ac:dyDescent="0.2">
      <c r="A13" s="35" t="s">
        <v>11</v>
      </c>
      <c r="B13" s="36">
        <v>4034588</v>
      </c>
      <c r="C13" s="36">
        <v>4034588</v>
      </c>
    </row>
    <row r="14" spans="1:3" ht="18" customHeight="1" x14ac:dyDescent="0.2">
      <c r="A14" s="78" t="s">
        <v>12</v>
      </c>
      <c r="B14" s="79">
        <v>3017696</v>
      </c>
      <c r="C14" s="79">
        <v>3017696</v>
      </c>
    </row>
    <row r="15" spans="1:3" ht="15" customHeight="1" x14ac:dyDescent="0.2">
      <c r="A15" s="35" t="s">
        <v>13</v>
      </c>
      <c r="B15" s="36">
        <v>13292756</v>
      </c>
      <c r="C15" s="36">
        <v>13292756</v>
      </c>
    </row>
    <row r="16" spans="1:3" ht="18" customHeight="1" x14ac:dyDescent="0.2">
      <c r="A16" s="78" t="s">
        <v>14</v>
      </c>
      <c r="B16" s="79">
        <v>1481193</v>
      </c>
      <c r="C16" s="79">
        <v>1481193</v>
      </c>
    </row>
    <row r="17" spans="1:3" ht="15" customHeight="1" x14ac:dyDescent="0.2">
      <c r="A17" s="35" t="s">
        <v>15</v>
      </c>
      <c r="B17" s="36">
        <v>13411035</v>
      </c>
      <c r="C17" s="36">
        <v>13411035</v>
      </c>
    </row>
    <row r="18" spans="1:3" ht="18" customHeight="1" x14ac:dyDescent="0.2">
      <c r="A18" s="78" t="s">
        <v>16</v>
      </c>
      <c r="B18" s="79">
        <v>6853497</v>
      </c>
      <c r="C18" s="79">
        <v>6853497</v>
      </c>
    </row>
    <row r="19" spans="1:3" ht="15" customHeight="1" x14ac:dyDescent="0.2">
      <c r="A19" s="35" t="s">
        <v>17</v>
      </c>
      <c r="B19" s="36">
        <v>6905641</v>
      </c>
      <c r="C19" s="36">
        <v>6905641</v>
      </c>
    </row>
    <row r="20" spans="1:3" ht="18" customHeight="1" x14ac:dyDescent="0.2">
      <c r="A20" s="78" t="s">
        <v>18</v>
      </c>
      <c r="B20" s="79">
        <v>1701725</v>
      </c>
      <c r="C20" s="79">
        <v>1701725</v>
      </c>
    </row>
    <row r="21" spans="1:3" ht="15" customHeight="1" x14ac:dyDescent="0.2">
      <c r="A21" s="35" t="s">
        <v>19</v>
      </c>
      <c r="B21" s="36">
        <v>4352316</v>
      </c>
      <c r="C21" s="36">
        <v>4352316</v>
      </c>
    </row>
    <row r="22" spans="1:3" ht="18" customHeight="1" x14ac:dyDescent="0.2">
      <c r="A22" s="78" t="s">
        <v>20</v>
      </c>
      <c r="B22" s="79">
        <v>5586073</v>
      </c>
      <c r="C22" s="79">
        <v>5586073</v>
      </c>
    </row>
    <row r="23" spans="1:3" ht="15" customHeight="1" x14ac:dyDescent="0.2">
      <c r="A23" s="35" t="s">
        <v>21</v>
      </c>
      <c r="B23" s="36">
        <v>2183114</v>
      </c>
      <c r="C23" s="36">
        <v>2183114</v>
      </c>
    </row>
    <row r="24" spans="1:3" ht="18" customHeight="1" x14ac:dyDescent="0.2">
      <c r="A24" s="78" t="s">
        <v>22</v>
      </c>
      <c r="B24" s="79">
        <v>6713946</v>
      </c>
      <c r="C24" s="79">
        <v>6713946</v>
      </c>
    </row>
    <row r="25" spans="1:3" ht="15" customHeight="1" x14ac:dyDescent="0.2">
      <c r="A25" s="35" t="s">
        <v>23</v>
      </c>
      <c r="B25" s="36">
        <v>6519849</v>
      </c>
      <c r="C25" s="36">
        <v>6519849</v>
      </c>
    </row>
    <row r="26" spans="1:3" ht="18" customHeight="1" x14ac:dyDescent="0.2">
      <c r="A26" s="78" t="s">
        <v>24</v>
      </c>
      <c r="B26" s="79">
        <v>9258277</v>
      </c>
      <c r="C26" s="79">
        <v>9258277</v>
      </c>
    </row>
    <row r="27" spans="1:3" ht="15" customHeight="1" x14ac:dyDescent="0.2">
      <c r="A27" s="35" t="s">
        <v>25</v>
      </c>
      <c r="B27" s="36">
        <v>2371083</v>
      </c>
      <c r="C27" s="36">
        <v>2371083</v>
      </c>
    </row>
    <row r="28" spans="1:3" ht="18" customHeight="1" x14ac:dyDescent="0.2">
      <c r="A28" s="78" t="s">
        <v>26</v>
      </c>
      <c r="B28" s="79">
        <v>3412584</v>
      </c>
      <c r="C28" s="79">
        <v>3412584</v>
      </c>
    </row>
    <row r="29" spans="1:3" ht="15" customHeight="1" x14ac:dyDescent="0.2">
      <c r="A29" s="35" t="s">
        <v>27</v>
      </c>
      <c r="B29" s="36">
        <v>6162949</v>
      </c>
      <c r="C29" s="36">
        <v>6162949</v>
      </c>
    </row>
    <row r="30" spans="1:3" ht="18" customHeight="1" x14ac:dyDescent="0.2">
      <c r="A30" s="78" t="s">
        <v>28</v>
      </c>
      <c r="B30" s="79">
        <v>6082378</v>
      </c>
      <c r="C30" s="79">
        <v>6082378</v>
      </c>
    </row>
    <row r="31" spans="1:3" ht="15" customHeight="1" x14ac:dyDescent="0.2">
      <c r="A31" s="35" t="s">
        <v>29</v>
      </c>
      <c r="B31" s="36">
        <v>3347456</v>
      </c>
      <c r="C31" s="36">
        <v>3347456</v>
      </c>
    </row>
    <row r="32" spans="1:3" ht="18" customHeight="1" x14ac:dyDescent="0.2">
      <c r="A32" s="78" t="s">
        <v>30</v>
      </c>
      <c r="B32" s="79">
        <v>2093951</v>
      </c>
      <c r="C32" s="79">
        <v>2093951</v>
      </c>
    </row>
    <row r="33" spans="1:3" ht="15" customHeight="1" x14ac:dyDescent="0.2">
      <c r="A33" s="35" t="s">
        <v>31</v>
      </c>
      <c r="B33" s="36">
        <v>7611791</v>
      </c>
      <c r="C33" s="36">
        <v>7611791</v>
      </c>
    </row>
    <row r="34" spans="1:3" ht="18" customHeight="1" x14ac:dyDescent="0.2">
      <c r="A34" s="78" t="s">
        <v>32</v>
      </c>
      <c r="B34" s="79">
        <v>11421399</v>
      </c>
      <c r="C34" s="79">
        <v>11421399</v>
      </c>
    </row>
    <row r="35" spans="1:3" ht="15" customHeight="1" x14ac:dyDescent="0.2">
      <c r="A35" s="35" t="s">
        <v>33</v>
      </c>
      <c r="B35" s="36">
        <v>4996764</v>
      </c>
      <c r="C35" s="36">
        <v>4996764</v>
      </c>
    </row>
    <row r="36" spans="1:3" ht="18" customHeight="1" x14ac:dyDescent="0.2">
      <c r="A36" s="78" t="s">
        <v>34</v>
      </c>
      <c r="B36" s="79">
        <v>2163041</v>
      </c>
      <c r="C36" s="79">
        <v>2163041</v>
      </c>
    </row>
    <row r="37" spans="1:3" ht="15" customHeight="1" x14ac:dyDescent="0.2">
      <c r="A37" s="35" t="s">
        <v>35</v>
      </c>
      <c r="B37" s="36">
        <v>2251818</v>
      </c>
      <c r="C37" s="36">
        <v>2251818</v>
      </c>
    </row>
    <row r="38" spans="1:3" ht="18" customHeight="1" x14ac:dyDescent="0.2">
      <c r="A38" s="78" t="s">
        <v>36</v>
      </c>
      <c r="B38" s="79">
        <v>5271852</v>
      </c>
      <c r="C38" s="79">
        <v>5271852</v>
      </c>
    </row>
    <row r="39" spans="1:3" ht="15" customHeight="1" x14ac:dyDescent="0.2">
      <c r="A39" s="35" t="s">
        <v>37</v>
      </c>
      <c r="B39" s="36">
        <v>2809526</v>
      </c>
      <c r="C39" s="36">
        <v>2809526</v>
      </c>
    </row>
    <row r="40" spans="1:3" ht="18" customHeight="1" x14ac:dyDescent="0.2">
      <c r="A40" s="78" t="s">
        <v>38</v>
      </c>
      <c r="B40" s="79">
        <v>6037040</v>
      </c>
      <c r="C40" s="79">
        <v>6037040</v>
      </c>
    </row>
    <row r="41" spans="1:3" ht="15" customHeight="1" x14ac:dyDescent="0.2">
      <c r="A41" s="35" t="s">
        <v>39</v>
      </c>
      <c r="B41" s="36">
        <v>4403683</v>
      </c>
      <c r="C41" s="36">
        <v>4403683</v>
      </c>
    </row>
    <row r="42" spans="1:3" ht="18" customHeight="1" x14ac:dyDescent="0.2">
      <c r="A42" s="78" t="s">
        <v>40</v>
      </c>
      <c r="B42" s="79">
        <v>3349139</v>
      </c>
      <c r="C42" s="79">
        <v>3349139</v>
      </c>
    </row>
    <row r="43" spans="1:3" ht="15" customHeight="1" x14ac:dyDescent="0.2">
      <c r="A43" s="35" t="s">
        <v>41</v>
      </c>
      <c r="B43" s="36">
        <v>27645803</v>
      </c>
      <c r="C43" s="36">
        <v>27645803</v>
      </c>
    </row>
    <row r="44" spans="1:3" ht="18" customHeight="1" x14ac:dyDescent="0.2">
      <c r="A44" s="78" t="s">
        <v>42</v>
      </c>
      <c r="B44" s="79">
        <v>9922378</v>
      </c>
      <c r="C44" s="79">
        <v>9922378</v>
      </c>
    </row>
    <row r="45" spans="1:3" ht="15" customHeight="1" x14ac:dyDescent="0.2">
      <c r="A45" s="35" t="s">
        <v>43</v>
      </c>
      <c r="B45" s="36">
        <v>2083420</v>
      </c>
      <c r="C45" s="36">
        <v>2083420</v>
      </c>
    </row>
    <row r="46" spans="1:3" ht="18" customHeight="1" x14ac:dyDescent="0.2">
      <c r="A46" s="78" t="s">
        <v>44</v>
      </c>
      <c r="B46" s="79">
        <v>3213273</v>
      </c>
      <c r="C46" s="79">
        <v>3213273</v>
      </c>
    </row>
    <row r="47" spans="1:3" ht="15" customHeight="1" x14ac:dyDescent="0.2">
      <c r="A47" s="35" t="s">
        <v>45</v>
      </c>
      <c r="B47" s="36">
        <v>11708486</v>
      </c>
      <c r="C47" s="36">
        <v>11708486</v>
      </c>
    </row>
    <row r="48" spans="1:3" ht="7.9" customHeight="1" x14ac:dyDescent="0.2">
      <c r="A48" s="84"/>
      <c r="B48" s="85"/>
      <c r="C48" s="85"/>
    </row>
    <row r="52" spans="1:3" ht="15.75" x14ac:dyDescent="0.25">
      <c r="A52" s="147" t="s">
        <v>332</v>
      </c>
      <c r="B52" s="147"/>
      <c r="C52" s="147"/>
    </row>
    <row r="53" spans="1:3" ht="21" customHeight="1" x14ac:dyDescent="0.2">
      <c r="A53" s="148" t="s">
        <v>122</v>
      </c>
      <c r="B53" s="148"/>
      <c r="C53" s="148"/>
    </row>
    <row r="54" spans="1:3" ht="13.5" customHeight="1" x14ac:dyDescent="0.2">
      <c r="A54" s="148" t="str">
        <f>+A4</f>
        <v>POR EL PERÍODO DEL 1o. DE ENERO AL 31 DE MARZO DEL AÑO 2025.</v>
      </c>
      <c r="B54" s="148"/>
      <c r="C54" s="148"/>
    </row>
    <row r="55" spans="1:3" ht="11.45" customHeight="1" x14ac:dyDescent="0.2">
      <c r="A55" s="144" t="s">
        <v>144</v>
      </c>
      <c r="B55" s="144"/>
      <c r="C55" s="144"/>
    </row>
    <row r="56" spans="1:3" ht="5.45" customHeight="1" x14ac:dyDescent="0.2">
      <c r="A56" s="42"/>
      <c r="B56" s="43"/>
      <c r="C56" s="43"/>
    </row>
    <row r="57" spans="1:3" ht="16.5" customHeight="1" x14ac:dyDescent="0.2">
      <c r="A57" s="92"/>
      <c r="B57" s="93" t="s">
        <v>333</v>
      </c>
      <c r="C57" s="94" t="s">
        <v>333</v>
      </c>
    </row>
    <row r="58" spans="1:3" ht="18.75" customHeight="1" x14ac:dyDescent="0.2">
      <c r="A58" s="95" t="s">
        <v>123</v>
      </c>
      <c r="B58" s="96" t="s">
        <v>282</v>
      </c>
      <c r="C58" s="97" t="s">
        <v>124</v>
      </c>
    </row>
    <row r="59" spans="1:3" ht="12.75" hidden="1" customHeight="1" x14ac:dyDescent="0.2">
      <c r="A59" s="15"/>
      <c r="B59" s="15"/>
      <c r="C59" s="15"/>
    </row>
    <row r="60" spans="1:3" ht="18" customHeight="1" x14ac:dyDescent="0.2">
      <c r="A60" s="78" t="s">
        <v>46</v>
      </c>
      <c r="B60" s="79">
        <v>2550237</v>
      </c>
      <c r="C60" s="79">
        <v>2550237</v>
      </c>
    </row>
    <row r="61" spans="1:3" ht="15" customHeight="1" x14ac:dyDescent="0.2">
      <c r="A61" s="35" t="s">
        <v>47</v>
      </c>
      <c r="B61" s="36">
        <v>4630565</v>
      </c>
      <c r="C61" s="36">
        <v>4630565</v>
      </c>
    </row>
    <row r="62" spans="1:3" ht="18" customHeight="1" x14ac:dyDescent="0.2">
      <c r="A62" s="78" t="s">
        <v>48</v>
      </c>
      <c r="B62" s="79">
        <v>3979332</v>
      </c>
      <c r="C62" s="79">
        <v>3979332</v>
      </c>
    </row>
    <row r="63" spans="1:3" ht="15" customHeight="1" x14ac:dyDescent="0.2">
      <c r="A63" s="35" t="s">
        <v>49</v>
      </c>
      <c r="B63" s="36">
        <v>2021891</v>
      </c>
      <c r="C63" s="36">
        <v>2021891</v>
      </c>
    </row>
    <row r="64" spans="1:3" ht="18" customHeight="1" x14ac:dyDescent="0.2">
      <c r="A64" s="78" t="s">
        <v>50</v>
      </c>
      <c r="B64" s="79">
        <v>6864747</v>
      </c>
      <c r="C64" s="79">
        <v>6864747</v>
      </c>
    </row>
    <row r="65" spans="1:3" ht="15" customHeight="1" x14ac:dyDescent="0.2">
      <c r="A65" s="35" t="s">
        <v>51</v>
      </c>
      <c r="B65" s="36">
        <v>3647724</v>
      </c>
      <c r="C65" s="36">
        <v>3647724</v>
      </c>
    </row>
    <row r="66" spans="1:3" ht="18" customHeight="1" x14ac:dyDescent="0.2">
      <c r="A66" s="78" t="s">
        <v>52</v>
      </c>
      <c r="B66" s="79">
        <v>3070340</v>
      </c>
      <c r="C66" s="79">
        <v>3070340</v>
      </c>
    </row>
    <row r="67" spans="1:3" ht="15" customHeight="1" x14ac:dyDescent="0.2">
      <c r="A67" s="35" t="s">
        <v>54</v>
      </c>
      <c r="B67" s="36">
        <v>4350212</v>
      </c>
      <c r="C67" s="36">
        <v>4350212</v>
      </c>
    </row>
    <row r="68" spans="1:3" ht="18" customHeight="1" x14ac:dyDescent="0.2">
      <c r="A68" s="78" t="s">
        <v>55</v>
      </c>
      <c r="B68" s="79">
        <v>7042821</v>
      </c>
      <c r="C68" s="79">
        <v>7042821</v>
      </c>
    </row>
    <row r="69" spans="1:3" ht="15" customHeight="1" x14ac:dyDescent="0.2">
      <c r="A69" s="35" t="s">
        <v>56</v>
      </c>
      <c r="B69" s="36">
        <v>1655429</v>
      </c>
      <c r="C69" s="36">
        <v>1655429</v>
      </c>
    </row>
    <row r="70" spans="1:3" ht="18" customHeight="1" x14ac:dyDescent="0.2">
      <c r="A70" s="78" t="s">
        <v>57</v>
      </c>
      <c r="B70" s="79">
        <v>9232524</v>
      </c>
      <c r="C70" s="79">
        <v>9232524</v>
      </c>
    </row>
    <row r="71" spans="1:3" ht="15" customHeight="1" x14ac:dyDescent="0.2">
      <c r="A71" s="35" t="s">
        <v>58</v>
      </c>
      <c r="B71" s="36">
        <v>20251036</v>
      </c>
      <c r="C71" s="36">
        <v>20251036</v>
      </c>
    </row>
    <row r="72" spans="1:3" ht="18" customHeight="1" x14ac:dyDescent="0.2">
      <c r="A72" s="78" t="s">
        <v>59</v>
      </c>
      <c r="B72" s="79">
        <v>1568371</v>
      </c>
      <c r="C72" s="79">
        <v>1568371</v>
      </c>
    </row>
    <row r="73" spans="1:3" ht="15" customHeight="1" x14ac:dyDescent="0.2">
      <c r="A73" s="35" t="s">
        <v>60</v>
      </c>
      <c r="B73" s="36">
        <v>10342558</v>
      </c>
      <c r="C73" s="36">
        <v>10342558</v>
      </c>
    </row>
    <row r="74" spans="1:3" ht="18" customHeight="1" x14ac:dyDescent="0.2">
      <c r="A74" s="78" t="s">
        <v>61</v>
      </c>
      <c r="B74" s="79">
        <v>45947023</v>
      </c>
      <c r="C74" s="79">
        <v>45947023</v>
      </c>
    </row>
    <row r="75" spans="1:3" ht="15" customHeight="1" x14ac:dyDescent="0.2">
      <c r="A75" s="35" t="s">
        <v>62</v>
      </c>
      <c r="B75" s="36">
        <v>4519731</v>
      </c>
      <c r="C75" s="36">
        <v>4519731</v>
      </c>
    </row>
    <row r="76" spans="1:3" ht="18" customHeight="1" x14ac:dyDescent="0.2">
      <c r="A76" s="78" t="s">
        <v>63</v>
      </c>
      <c r="B76" s="79">
        <v>7642724</v>
      </c>
      <c r="C76" s="79">
        <v>7642724</v>
      </c>
    </row>
    <row r="77" spans="1:3" ht="15" customHeight="1" x14ac:dyDescent="0.2">
      <c r="A77" s="35" t="s">
        <v>64</v>
      </c>
      <c r="B77" s="36">
        <v>12844920</v>
      </c>
      <c r="C77" s="36">
        <v>12844920</v>
      </c>
    </row>
    <row r="78" spans="1:3" ht="18" customHeight="1" x14ac:dyDescent="0.2">
      <c r="A78" s="78" t="s">
        <v>65</v>
      </c>
      <c r="B78" s="79">
        <v>6563372</v>
      </c>
      <c r="C78" s="79">
        <v>6563372</v>
      </c>
    </row>
    <row r="79" spans="1:3" ht="15" customHeight="1" x14ac:dyDescent="0.2">
      <c r="A79" s="35" t="s">
        <v>66</v>
      </c>
      <c r="B79" s="36">
        <v>2666580</v>
      </c>
      <c r="C79" s="36">
        <v>2666580</v>
      </c>
    </row>
    <row r="80" spans="1:3" ht="18" customHeight="1" x14ac:dyDescent="0.2">
      <c r="A80" s="78" t="s">
        <v>67</v>
      </c>
      <c r="B80" s="79">
        <v>2496322</v>
      </c>
      <c r="C80" s="79">
        <v>2496322</v>
      </c>
    </row>
    <row r="81" spans="1:3" ht="15" customHeight="1" x14ac:dyDescent="0.2">
      <c r="A81" s="35" t="s">
        <v>68</v>
      </c>
      <c r="B81" s="36">
        <v>2272133</v>
      </c>
      <c r="C81" s="36">
        <v>2272133</v>
      </c>
    </row>
    <row r="82" spans="1:3" ht="18" customHeight="1" x14ac:dyDescent="0.2">
      <c r="A82" s="78" t="s">
        <v>69</v>
      </c>
      <c r="B82" s="79">
        <v>9987422</v>
      </c>
      <c r="C82" s="79">
        <v>9987422</v>
      </c>
    </row>
    <row r="83" spans="1:3" ht="15" customHeight="1" x14ac:dyDescent="0.2">
      <c r="A83" s="35" t="s">
        <v>70</v>
      </c>
      <c r="B83" s="36">
        <v>5011718</v>
      </c>
      <c r="C83" s="36">
        <v>5011718</v>
      </c>
    </row>
    <row r="84" spans="1:3" ht="18" customHeight="1" x14ac:dyDescent="0.2">
      <c r="A84" s="78" t="s">
        <v>71</v>
      </c>
      <c r="B84" s="79">
        <v>5811952</v>
      </c>
      <c r="C84" s="79">
        <v>5811952</v>
      </c>
    </row>
    <row r="85" spans="1:3" ht="15" customHeight="1" x14ac:dyDescent="0.2">
      <c r="A85" s="35" t="s">
        <v>72</v>
      </c>
      <c r="B85" s="36">
        <v>7813958</v>
      </c>
      <c r="C85" s="36">
        <v>7813958</v>
      </c>
    </row>
    <row r="86" spans="1:3" ht="18" customHeight="1" x14ac:dyDescent="0.2">
      <c r="A86" s="78" t="s">
        <v>73</v>
      </c>
      <c r="B86" s="79">
        <v>10962352</v>
      </c>
      <c r="C86" s="79">
        <v>10962352</v>
      </c>
    </row>
    <row r="87" spans="1:3" ht="15" customHeight="1" x14ac:dyDescent="0.2">
      <c r="A87" s="35" t="s">
        <v>74</v>
      </c>
      <c r="B87" s="36">
        <v>18656905</v>
      </c>
      <c r="C87" s="36">
        <v>18656905</v>
      </c>
    </row>
    <row r="88" spans="1:3" ht="18" customHeight="1" x14ac:dyDescent="0.2">
      <c r="A88" s="78" t="s">
        <v>75</v>
      </c>
      <c r="B88" s="79">
        <v>5271157</v>
      </c>
      <c r="C88" s="79">
        <v>5271157</v>
      </c>
    </row>
    <row r="89" spans="1:3" ht="15" customHeight="1" x14ac:dyDescent="0.2">
      <c r="A89" s="35" t="s">
        <v>76</v>
      </c>
      <c r="B89" s="36">
        <v>2160888</v>
      </c>
      <c r="C89" s="36">
        <v>2160888</v>
      </c>
    </row>
    <row r="90" spans="1:3" ht="18" customHeight="1" x14ac:dyDescent="0.2">
      <c r="A90" s="78" t="s">
        <v>77</v>
      </c>
      <c r="B90" s="79">
        <v>6512963</v>
      </c>
      <c r="C90" s="79">
        <v>6512963</v>
      </c>
    </row>
    <row r="91" spans="1:3" ht="15" customHeight="1" x14ac:dyDescent="0.2">
      <c r="A91" s="35" t="s">
        <v>78</v>
      </c>
      <c r="B91" s="36">
        <v>1645522</v>
      </c>
      <c r="C91" s="36">
        <v>1645522</v>
      </c>
    </row>
    <row r="92" spans="1:3" ht="18" customHeight="1" x14ac:dyDescent="0.2">
      <c r="A92" s="78" t="s">
        <v>79</v>
      </c>
      <c r="B92" s="79">
        <v>16508899</v>
      </c>
      <c r="C92" s="79">
        <v>16508899</v>
      </c>
    </row>
    <row r="93" spans="1:3" ht="15" customHeight="1" x14ac:dyDescent="0.2">
      <c r="A93" s="35" t="s">
        <v>80</v>
      </c>
      <c r="B93" s="36">
        <v>3949623</v>
      </c>
      <c r="C93" s="36">
        <v>3949623</v>
      </c>
    </row>
    <row r="94" spans="1:3" ht="18" customHeight="1" x14ac:dyDescent="0.2">
      <c r="A94" s="78" t="s">
        <v>81</v>
      </c>
      <c r="B94" s="79">
        <v>5519996</v>
      </c>
      <c r="C94" s="79">
        <v>5519996</v>
      </c>
    </row>
    <row r="95" spans="1:3" ht="15" customHeight="1" x14ac:dyDescent="0.2">
      <c r="A95" s="35" t="s">
        <v>82</v>
      </c>
      <c r="B95" s="36">
        <v>2209459</v>
      </c>
      <c r="C95" s="36">
        <v>2209459</v>
      </c>
    </row>
    <row r="96" spans="1:3" ht="18" customHeight="1" x14ac:dyDescent="0.2">
      <c r="A96" s="78" t="s">
        <v>83</v>
      </c>
      <c r="B96" s="79">
        <v>9202092</v>
      </c>
      <c r="C96" s="79">
        <v>9202092</v>
      </c>
    </row>
    <row r="97" spans="1:3" ht="15" customHeight="1" x14ac:dyDescent="0.2">
      <c r="A97" s="35" t="s">
        <v>84</v>
      </c>
      <c r="B97" s="36">
        <v>5836096</v>
      </c>
      <c r="C97" s="36">
        <v>5836096</v>
      </c>
    </row>
    <row r="98" spans="1:3" ht="7.9" customHeight="1" x14ac:dyDescent="0.2">
      <c r="A98" s="84"/>
      <c r="B98" s="85"/>
      <c r="C98" s="85"/>
    </row>
    <row r="100" spans="1:3" ht="24" customHeight="1" x14ac:dyDescent="0.2"/>
    <row r="101" spans="1:3" ht="15.75" x14ac:dyDescent="0.25">
      <c r="A101" s="147" t="s">
        <v>332</v>
      </c>
      <c r="B101" s="147"/>
      <c r="C101" s="147"/>
    </row>
    <row r="102" spans="1:3" ht="21" customHeight="1" x14ac:dyDescent="0.2">
      <c r="A102" s="148" t="s">
        <v>122</v>
      </c>
      <c r="B102" s="148"/>
      <c r="C102" s="148"/>
    </row>
    <row r="103" spans="1:3" ht="13.5" customHeight="1" x14ac:dyDescent="0.2">
      <c r="A103" s="148" t="str">
        <f>+A4</f>
        <v>POR EL PERÍODO DEL 1o. DE ENERO AL 31 DE MARZO DEL AÑO 2025.</v>
      </c>
      <c r="B103" s="148"/>
      <c r="C103" s="148"/>
    </row>
    <row r="104" spans="1:3" x14ac:dyDescent="0.2">
      <c r="A104" s="144" t="s">
        <v>144</v>
      </c>
      <c r="B104" s="144"/>
      <c r="C104" s="144"/>
    </row>
    <row r="105" spans="1:3" ht="4.1500000000000004" customHeight="1" x14ac:dyDescent="0.2">
      <c r="A105" s="6"/>
      <c r="B105" s="12"/>
      <c r="C105" s="12"/>
    </row>
    <row r="106" spans="1:3" ht="16.5" customHeight="1" x14ac:dyDescent="0.2">
      <c r="A106" s="92"/>
      <c r="B106" s="93" t="s">
        <v>333</v>
      </c>
      <c r="C106" s="94" t="s">
        <v>333</v>
      </c>
    </row>
    <row r="107" spans="1:3" ht="15" customHeight="1" x14ac:dyDescent="0.2">
      <c r="A107" s="95" t="s">
        <v>123</v>
      </c>
      <c r="B107" s="96" t="s">
        <v>282</v>
      </c>
      <c r="C107" s="97" t="s">
        <v>124</v>
      </c>
    </row>
    <row r="108" spans="1:3" hidden="1" x14ac:dyDescent="0.2">
      <c r="A108" s="5"/>
      <c r="B108" s="5"/>
      <c r="C108" s="5"/>
    </row>
    <row r="109" spans="1:3" ht="18" customHeight="1" x14ac:dyDescent="0.2">
      <c r="A109" s="78" t="s">
        <v>85</v>
      </c>
      <c r="B109" s="79">
        <v>5889613</v>
      </c>
      <c r="C109" s="79">
        <v>5889613</v>
      </c>
    </row>
    <row r="110" spans="1:3" ht="15" customHeight="1" x14ac:dyDescent="0.2">
      <c r="A110" s="35" t="s">
        <v>86</v>
      </c>
      <c r="B110" s="36">
        <v>3132075</v>
      </c>
      <c r="C110" s="36">
        <v>3132075</v>
      </c>
    </row>
    <row r="111" spans="1:3" ht="18" customHeight="1" x14ac:dyDescent="0.2">
      <c r="A111" s="78" t="s">
        <v>87</v>
      </c>
      <c r="B111" s="79">
        <v>11734791</v>
      </c>
      <c r="C111" s="79">
        <v>11734791</v>
      </c>
    </row>
    <row r="112" spans="1:3" ht="15" customHeight="1" x14ac:dyDescent="0.2">
      <c r="A112" s="35" t="s">
        <v>88</v>
      </c>
      <c r="B112" s="36">
        <v>6245024</v>
      </c>
      <c r="C112" s="36">
        <v>6245024</v>
      </c>
    </row>
    <row r="113" spans="1:3" ht="18" customHeight="1" x14ac:dyDescent="0.2">
      <c r="A113" s="78" t="s">
        <v>89</v>
      </c>
      <c r="B113" s="79">
        <v>5121787</v>
      </c>
      <c r="C113" s="79">
        <v>5121787</v>
      </c>
    </row>
    <row r="114" spans="1:3" ht="15" customHeight="1" x14ac:dyDescent="0.2">
      <c r="A114" s="35" t="s">
        <v>90</v>
      </c>
      <c r="B114" s="36">
        <v>10873315</v>
      </c>
      <c r="C114" s="36">
        <v>10873315</v>
      </c>
    </row>
    <row r="115" spans="1:3" ht="18" customHeight="1" x14ac:dyDescent="0.2">
      <c r="A115" s="78" t="s">
        <v>91</v>
      </c>
      <c r="B115" s="79">
        <v>5510658</v>
      </c>
      <c r="C115" s="79">
        <v>5510658</v>
      </c>
    </row>
    <row r="116" spans="1:3" ht="15" customHeight="1" x14ac:dyDescent="0.2">
      <c r="A116" s="35" t="s">
        <v>92</v>
      </c>
      <c r="B116" s="36">
        <v>8251025</v>
      </c>
      <c r="C116" s="36">
        <v>8251025</v>
      </c>
    </row>
    <row r="117" spans="1:3" ht="18" customHeight="1" x14ac:dyDescent="0.2">
      <c r="A117" s="78" t="s">
        <v>93</v>
      </c>
      <c r="B117" s="79">
        <v>4732609</v>
      </c>
      <c r="C117" s="79">
        <v>4732609</v>
      </c>
    </row>
    <row r="118" spans="1:3" ht="15" customHeight="1" x14ac:dyDescent="0.2">
      <c r="A118" s="35" t="s">
        <v>94</v>
      </c>
      <c r="B118" s="36">
        <v>2719030</v>
      </c>
      <c r="C118" s="36">
        <v>2719030</v>
      </c>
    </row>
    <row r="119" spans="1:3" ht="18" customHeight="1" x14ac:dyDescent="0.2">
      <c r="A119" s="78" t="s">
        <v>95</v>
      </c>
      <c r="B119" s="79">
        <v>1790480</v>
      </c>
      <c r="C119" s="79">
        <v>1790480</v>
      </c>
    </row>
    <row r="120" spans="1:3" ht="15" customHeight="1" x14ac:dyDescent="0.2">
      <c r="A120" s="35" t="s">
        <v>96</v>
      </c>
      <c r="B120" s="36">
        <v>6021714</v>
      </c>
      <c r="C120" s="36">
        <v>6021714</v>
      </c>
    </row>
    <row r="121" spans="1:3" ht="18" customHeight="1" x14ac:dyDescent="0.2">
      <c r="A121" s="78" t="s">
        <v>97</v>
      </c>
      <c r="B121" s="79">
        <v>3197241</v>
      </c>
      <c r="C121" s="79">
        <v>3197241</v>
      </c>
    </row>
    <row r="122" spans="1:3" ht="15" customHeight="1" x14ac:dyDescent="0.2">
      <c r="A122" s="35" t="s">
        <v>98</v>
      </c>
      <c r="B122" s="36">
        <v>3612592</v>
      </c>
      <c r="C122" s="36">
        <v>3612592</v>
      </c>
    </row>
    <row r="123" spans="1:3" ht="18" customHeight="1" x14ac:dyDescent="0.2">
      <c r="A123" s="78" t="s">
        <v>99</v>
      </c>
      <c r="B123" s="79">
        <v>2217990</v>
      </c>
      <c r="C123" s="79">
        <v>2217990</v>
      </c>
    </row>
    <row r="124" spans="1:3" ht="15" customHeight="1" x14ac:dyDescent="0.2">
      <c r="A124" s="35" t="s">
        <v>100</v>
      </c>
      <c r="B124" s="36">
        <v>7912576</v>
      </c>
      <c r="C124" s="36">
        <v>7912576</v>
      </c>
    </row>
    <row r="125" spans="1:3" ht="18" customHeight="1" x14ac:dyDescent="0.2">
      <c r="A125" s="78" t="s">
        <v>101</v>
      </c>
      <c r="B125" s="79">
        <v>6905914</v>
      </c>
      <c r="C125" s="79">
        <v>6905914</v>
      </c>
    </row>
    <row r="126" spans="1:3" ht="15" customHeight="1" x14ac:dyDescent="0.2">
      <c r="A126" s="35" t="s">
        <v>102</v>
      </c>
      <c r="B126" s="36">
        <v>2804164</v>
      </c>
      <c r="C126" s="36">
        <v>2804164</v>
      </c>
    </row>
    <row r="127" spans="1:3" ht="18" customHeight="1" x14ac:dyDescent="0.2">
      <c r="A127" s="78" t="s">
        <v>103</v>
      </c>
      <c r="B127" s="79">
        <v>1675459</v>
      </c>
      <c r="C127" s="79">
        <v>1675459</v>
      </c>
    </row>
    <row r="128" spans="1:3" ht="15" customHeight="1" x14ac:dyDescent="0.2">
      <c r="A128" s="35" t="s">
        <v>104</v>
      </c>
      <c r="B128" s="36">
        <v>3631894</v>
      </c>
      <c r="C128" s="36">
        <v>3631894</v>
      </c>
    </row>
    <row r="129" spans="1:3" ht="18" customHeight="1" x14ac:dyDescent="0.2">
      <c r="A129" s="78" t="s">
        <v>105</v>
      </c>
      <c r="B129" s="79">
        <v>14386130</v>
      </c>
      <c r="C129" s="79">
        <v>14386130</v>
      </c>
    </row>
    <row r="130" spans="1:3" ht="15" customHeight="1" x14ac:dyDescent="0.2">
      <c r="A130" s="35" t="s">
        <v>106</v>
      </c>
      <c r="B130" s="36">
        <v>5921512</v>
      </c>
      <c r="C130" s="36">
        <v>5921512</v>
      </c>
    </row>
    <row r="131" spans="1:3" ht="18" customHeight="1" x14ac:dyDescent="0.2">
      <c r="A131" s="78" t="s">
        <v>107</v>
      </c>
      <c r="B131" s="79">
        <v>7580392</v>
      </c>
      <c r="C131" s="79">
        <v>7580392</v>
      </c>
    </row>
    <row r="132" spans="1:3" ht="15" customHeight="1" x14ac:dyDescent="0.2">
      <c r="A132" s="35" t="s">
        <v>108</v>
      </c>
      <c r="B132" s="36">
        <v>4260950</v>
      </c>
      <c r="C132" s="36">
        <v>4260950</v>
      </c>
    </row>
    <row r="133" spans="1:3" ht="18" customHeight="1" x14ac:dyDescent="0.2">
      <c r="A133" s="78" t="s">
        <v>109</v>
      </c>
      <c r="B133" s="79">
        <v>6766042</v>
      </c>
      <c r="C133" s="79">
        <v>6766042</v>
      </c>
    </row>
    <row r="134" spans="1:3" ht="15" customHeight="1" x14ac:dyDescent="0.2">
      <c r="A134" s="35" t="s">
        <v>110</v>
      </c>
      <c r="B134" s="36">
        <v>33846462</v>
      </c>
      <c r="C134" s="36">
        <v>33846462</v>
      </c>
    </row>
    <row r="135" spans="1:3" ht="18" customHeight="1" x14ac:dyDescent="0.2">
      <c r="A135" s="78" t="s">
        <v>111</v>
      </c>
      <c r="B135" s="79">
        <v>3870059</v>
      </c>
      <c r="C135" s="79">
        <v>3870059</v>
      </c>
    </row>
    <row r="136" spans="1:3" ht="15" customHeight="1" x14ac:dyDescent="0.2">
      <c r="A136" s="35" t="s">
        <v>112</v>
      </c>
      <c r="B136" s="36">
        <v>2785156</v>
      </c>
      <c r="C136" s="36">
        <v>2785156</v>
      </c>
    </row>
    <row r="137" spans="1:3" ht="18" customHeight="1" x14ac:dyDescent="0.2">
      <c r="A137" s="78" t="s">
        <v>113</v>
      </c>
      <c r="B137" s="79">
        <v>2370623</v>
      </c>
      <c r="C137" s="79">
        <v>2370623</v>
      </c>
    </row>
    <row r="138" spans="1:3" ht="15" customHeight="1" x14ac:dyDescent="0.2">
      <c r="A138" s="35" t="s">
        <v>114</v>
      </c>
      <c r="B138" s="36">
        <v>4334351</v>
      </c>
      <c r="C138" s="36">
        <v>4334351</v>
      </c>
    </row>
    <row r="139" spans="1:3" ht="18" customHeight="1" x14ac:dyDescent="0.2">
      <c r="A139" s="78" t="s">
        <v>115</v>
      </c>
      <c r="B139" s="79">
        <v>9699859</v>
      </c>
      <c r="C139" s="79">
        <v>9699859</v>
      </c>
    </row>
    <row r="140" spans="1:3" ht="15" customHeight="1" x14ac:dyDescent="0.2">
      <c r="A140" s="35" t="s">
        <v>116</v>
      </c>
      <c r="B140" s="36">
        <v>16066551</v>
      </c>
      <c r="C140" s="36">
        <v>16066551</v>
      </c>
    </row>
    <row r="141" spans="1:3" ht="18" customHeight="1" x14ac:dyDescent="0.2">
      <c r="A141" s="78" t="s">
        <v>117</v>
      </c>
      <c r="B141" s="79">
        <v>2184830</v>
      </c>
      <c r="C141" s="79">
        <v>2184830</v>
      </c>
    </row>
    <row r="142" spans="1:3" ht="15" customHeight="1" x14ac:dyDescent="0.2">
      <c r="A142" s="35" t="s">
        <v>118</v>
      </c>
      <c r="B142" s="36">
        <v>8850144</v>
      </c>
      <c r="C142" s="36">
        <v>8850144</v>
      </c>
    </row>
    <row r="143" spans="1:3" ht="18" customHeight="1" x14ac:dyDescent="0.2">
      <c r="A143" s="78" t="s">
        <v>119</v>
      </c>
      <c r="B143" s="79">
        <v>4921754</v>
      </c>
      <c r="C143" s="79">
        <v>4921754</v>
      </c>
    </row>
    <row r="144" spans="1:3" ht="15" customHeight="1" x14ac:dyDescent="0.2">
      <c r="A144" s="35" t="s">
        <v>120</v>
      </c>
      <c r="B144" s="36">
        <v>33109381</v>
      </c>
      <c r="C144" s="36">
        <v>33109381</v>
      </c>
    </row>
    <row r="145" spans="1:4" ht="18" customHeight="1" x14ac:dyDescent="0.2">
      <c r="A145" s="78" t="s">
        <v>53</v>
      </c>
      <c r="B145" s="79">
        <v>5399712</v>
      </c>
      <c r="C145" s="79">
        <v>5399712</v>
      </c>
    </row>
    <row r="146" spans="1:4" ht="18.75" customHeight="1" x14ac:dyDescent="0.2">
      <c r="A146" s="88" t="s">
        <v>121</v>
      </c>
      <c r="B146" s="89">
        <f>SUM(B10:B145)</f>
        <v>778621356</v>
      </c>
      <c r="C146" s="89">
        <f>SUM(C10:C145)</f>
        <v>778621356</v>
      </c>
      <c r="D146" s="17"/>
    </row>
    <row r="147" spans="1:4" ht="6.75" customHeight="1" x14ac:dyDescent="0.2">
      <c r="A147" s="84"/>
      <c r="B147" s="85"/>
      <c r="C147" s="91"/>
      <c r="D147" s="16"/>
    </row>
  </sheetData>
  <mergeCells count="12">
    <mergeCell ref="A104:C104"/>
    <mergeCell ref="A54:C54"/>
    <mergeCell ref="A55:C55"/>
    <mergeCell ref="A101:C101"/>
    <mergeCell ref="A102:C102"/>
    <mergeCell ref="A103:C103"/>
    <mergeCell ref="A52:C52"/>
    <mergeCell ref="A53:C53"/>
    <mergeCell ref="A2:C2"/>
    <mergeCell ref="A3:C3"/>
    <mergeCell ref="A4:C4"/>
    <mergeCell ref="A5:C5"/>
  </mergeCells>
  <phoneticPr fontId="3" type="noConversion"/>
  <pageMargins left="0.72" right="0.25" top="0.22" bottom="0.42" header="0" footer="0"/>
  <pageSetup orientation="portrait" r:id="rId1"/>
  <headerFooter alignWithMargins="0"/>
  <rowBreaks count="2" manualBreakCount="2">
    <brk id="51" max="4" man="1"/>
    <brk id="10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A537A-4E83-4EC7-A9B8-5E751EB368A6}">
  <sheetPr codeName="Hoja10"/>
  <dimension ref="A1:E163"/>
  <sheetViews>
    <sheetView zoomScale="150" zoomScaleNormal="150" workbookViewId="0"/>
  </sheetViews>
  <sheetFormatPr baseColWidth="10" defaultColWidth="8.42578125" defaultRowHeight="12.75" x14ac:dyDescent="0.2"/>
  <cols>
    <col min="1" max="1" width="41.7109375" style="4" customWidth="1"/>
    <col min="2" max="2" width="22.7109375" style="14" customWidth="1"/>
    <col min="3" max="3" width="22.7109375" customWidth="1"/>
    <col min="4" max="4" width="26.5703125" customWidth="1"/>
    <col min="5" max="5" width="20.5703125" customWidth="1"/>
  </cols>
  <sheetData>
    <row r="1" spans="1:3" ht="12" customHeight="1" x14ac:dyDescent="0.2">
      <c r="A1" s="8"/>
      <c r="B1" s="9"/>
    </row>
    <row r="2" spans="1:3" ht="13.5" customHeight="1" x14ac:dyDescent="0.25">
      <c r="A2" s="147" t="s">
        <v>332</v>
      </c>
      <c r="B2" s="147"/>
      <c r="C2" s="147"/>
    </row>
    <row r="3" spans="1:3" s="2" customFormat="1" ht="21" customHeight="1" x14ac:dyDescent="0.2">
      <c r="A3" s="152" t="s">
        <v>125</v>
      </c>
      <c r="B3" s="152"/>
      <c r="C3" s="152"/>
    </row>
    <row r="4" spans="1:3" ht="17.25" customHeight="1" x14ac:dyDescent="0.2">
      <c r="A4" s="152" t="s">
        <v>126</v>
      </c>
      <c r="B4" s="152"/>
      <c r="C4" s="152"/>
    </row>
    <row r="5" spans="1:3" ht="16.899999999999999" customHeight="1" x14ac:dyDescent="0.2">
      <c r="A5" s="148" t="s">
        <v>393</v>
      </c>
      <c r="B5" s="148"/>
      <c r="C5" s="148"/>
    </row>
    <row r="6" spans="1:3" ht="13.9" customHeight="1" x14ac:dyDescent="0.2">
      <c r="A6" s="149" t="s">
        <v>144</v>
      </c>
      <c r="B6" s="149"/>
      <c r="C6" s="149"/>
    </row>
    <row r="7" spans="1:3" ht="4.9000000000000004" customHeight="1" x14ac:dyDescent="0.2">
      <c r="A7" s="6"/>
      <c r="B7" s="12"/>
    </row>
    <row r="8" spans="1:3" ht="16.5" customHeight="1" x14ac:dyDescent="0.2">
      <c r="A8" s="150" t="s">
        <v>123</v>
      </c>
      <c r="B8" s="98" t="s">
        <v>333</v>
      </c>
      <c r="C8" s="99" t="s">
        <v>333</v>
      </c>
    </row>
    <row r="9" spans="1:3" ht="18.75" customHeight="1" x14ac:dyDescent="0.2">
      <c r="A9" s="151"/>
      <c r="B9" s="100" t="s">
        <v>282</v>
      </c>
      <c r="C9" s="101" t="s">
        <v>124</v>
      </c>
    </row>
    <row r="10" spans="1:3" ht="9" hidden="1" customHeight="1" x14ac:dyDescent="0.2">
      <c r="A10" s="5"/>
      <c r="B10" s="5"/>
      <c r="C10" s="5"/>
    </row>
    <row r="11" spans="1:3" ht="18" customHeight="1" x14ac:dyDescent="0.2">
      <c r="A11" s="78" t="s">
        <v>8</v>
      </c>
      <c r="B11" s="79">
        <v>1863276</v>
      </c>
      <c r="C11" s="79">
        <v>1863276</v>
      </c>
    </row>
    <row r="12" spans="1:3" ht="15" customHeight="1" x14ac:dyDescent="0.2">
      <c r="A12" s="35" t="s">
        <v>9</v>
      </c>
      <c r="B12" s="36">
        <v>2432596</v>
      </c>
      <c r="C12" s="36">
        <v>2432596</v>
      </c>
    </row>
    <row r="13" spans="1:3" ht="18" customHeight="1" x14ac:dyDescent="0.2">
      <c r="A13" s="78" t="s">
        <v>10</v>
      </c>
      <c r="B13" s="79">
        <v>3792174</v>
      </c>
      <c r="C13" s="79">
        <v>3792174</v>
      </c>
    </row>
    <row r="14" spans="1:3" ht="15" customHeight="1" x14ac:dyDescent="0.2">
      <c r="A14" s="35" t="s">
        <v>11</v>
      </c>
      <c r="B14" s="36">
        <v>2463758</v>
      </c>
      <c r="C14" s="36">
        <v>2463758</v>
      </c>
    </row>
    <row r="15" spans="1:3" ht="18" customHeight="1" x14ac:dyDescent="0.2">
      <c r="A15" s="78" t="s">
        <v>12</v>
      </c>
      <c r="B15" s="79">
        <v>1795842</v>
      </c>
      <c r="C15" s="79">
        <v>1795842</v>
      </c>
    </row>
    <row r="16" spans="1:3" ht="15" customHeight="1" x14ac:dyDescent="0.2">
      <c r="A16" s="35" t="s">
        <v>13</v>
      </c>
      <c r="B16" s="36">
        <v>20806004</v>
      </c>
      <c r="C16" s="36">
        <v>20806004</v>
      </c>
    </row>
    <row r="17" spans="1:3" ht="18" customHeight="1" x14ac:dyDescent="0.2">
      <c r="A17" s="78" t="s">
        <v>14</v>
      </c>
      <c r="B17" s="79">
        <v>581852</v>
      </c>
      <c r="C17" s="79">
        <v>581852</v>
      </c>
    </row>
    <row r="18" spans="1:3" ht="15" customHeight="1" x14ac:dyDescent="0.2">
      <c r="A18" s="35" t="s">
        <v>15</v>
      </c>
      <c r="B18" s="36">
        <v>4068506</v>
      </c>
      <c r="C18" s="36">
        <v>4068506</v>
      </c>
    </row>
    <row r="19" spans="1:3" ht="18" customHeight="1" x14ac:dyDescent="0.2">
      <c r="A19" s="78" t="s">
        <v>16</v>
      </c>
      <c r="B19" s="79">
        <v>5979762</v>
      </c>
      <c r="C19" s="79">
        <v>5979762</v>
      </c>
    </row>
    <row r="20" spans="1:3" ht="15" customHeight="1" x14ac:dyDescent="0.2">
      <c r="A20" s="35" t="s">
        <v>17</v>
      </c>
      <c r="B20" s="36">
        <v>3352280</v>
      </c>
      <c r="C20" s="36">
        <v>3352280</v>
      </c>
    </row>
    <row r="21" spans="1:3" ht="18" customHeight="1" x14ac:dyDescent="0.2">
      <c r="A21" s="78" t="s">
        <v>18</v>
      </c>
      <c r="B21" s="79">
        <v>1925930</v>
      </c>
      <c r="C21" s="79">
        <v>1925930</v>
      </c>
    </row>
    <row r="22" spans="1:3" ht="15" customHeight="1" x14ac:dyDescent="0.2">
      <c r="A22" s="35" t="s">
        <v>19</v>
      </c>
      <c r="B22" s="36">
        <v>7508172</v>
      </c>
      <c r="C22" s="36">
        <v>7508172</v>
      </c>
    </row>
    <row r="23" spans="1:3" ht="18" customHeight="1" x14ac:dyDescent="0.2">
      <c r="A23" s="78" t="s">
        <v>20</v>
      </c>
      <c r="B23" s="79">
        <v>1512912</v>
      </c>
      <c r="C23" s="79">
        <v>1512912</v>
      </c>
    </row>
    <row r="24" spans="1:3" ht="15" customHeight="1" x14ac:dyDescent="0.2">
      <c r="A24" s="35" t="s">
        <v>21</v>
      </c>
      <c r="B24" s="36">
        <v>2806538</v>
      </c>
      <c r="C24" s="36">
        <v>2806538</v>
      </c>
    </row>
    <row r="25" spans="1:3" ht="18" customHeight="1" x14ac:dyDescent="0.2">
      <c r="A25" s="78" t="s">
        <v>22</v>
      </c>
      <c r="B25" s="79">
        <v>3237032</v>
      </c>
      <c r="C25" s="79">
        <v>3237032</v>
      </c>
    </row>
    <row r="26" spans="1:3" ht="15" customHeight="1" x14ac:dyDescent="0.2">
      <c r="A26" s="35" t="s">
        <v>23</v>
      </c>
      <c r="B26" s="36">
        <v>3456648</v>
      </c>
      <c r="C26" s="36">
        <v>3456648</v>
      </c>
    </row>
    <row r="27" spans="1:3" ht="18" customHeight="1" x14ac:dyDescent="0.2">
      <c r="A27" s="78" t="s">
        <v>24</v>
      </c>
      <c r="B27" s="79">
        <v>5782240</v>
      </c>
      <c r="C27" s="79">
        <v>5782240</v>
      </c>
    </row>
    <row r="28" spans="1:3" ht="15" customHeight="1" x14ac:dyDescent="0.2">
      <c r="A28" s="35" t="s">
        <v>25</v>
      </c>
      <c r="B28" s="36">
        <v>1563694</v>
      </c>
      <c r="C28" s="36">
        <v>1563694</v>
      </c>
    </row>
    <row r="29" spans="1:3" ht="18" customHeight="1" x14ac:dyDescent="0.2">
      <c r="A29" s="78" t="s">
        <v>26</v>
      </c>
      <c r="B29" s="79">
        <v>3330188</v>
      </c>
      <c r="C29" s="79">
        <v>3330188</v>
      </c>
    </row>
    <row r="30" spans="1:3" ht="15" customHeight="1" x14ac:dyDescent="0.2">
      <c r="A30" s="35" t="s">
        <v>27</v>
      </c>
      <c r="B30" s="36">
        <v>4931474</v>
      </c>
      <c r="C30" s="36">
        <v>4931474</v>
      </c>
    </row>
    <row r="31" spans="1:3" ht="18" customHeight="1" x14ac:dyDescent="0.2">
      <c r="A31" s="78" t="s">
        <v>28</v>
      </c>
      <c r="B31" s="79">
        <v>2232270</v>
      </c>
      <c r="C31" s="79">
        <v>2232270</v>
      </c>
    </row>
    <row r="32" spans="1:3" ht="15" customHeight="1" x14ac:dyDescent="0.2">
      <c r="A32" s="35" t="s">
        <v>29</v>
      </c>
      <c r="B32" s="36">
        <v>4144680</v>
      </c>
      <c r="C32" s="36">
        <v>4144680</v>
      </c>
    </row>
    <row r="33" spans="1:3" ht="18" customHeight="1" x14ac:dyDescent="0.2">
      <c r="A33" s="78" t="s">
        <v>30</v>
      </c>
      <c r="B33" s="79">
        <v>1717524</v>
      </c>
      <c r="C33" s="79">
        <v>1717524</v>
      </c>
    </row>
    <row r="34" spans="1:3" ht="15" customHeight="1" x14ac:dyDescent="0.2">
      <c r="A34" s="35" t="s">
        <v>31</v>
      </c>
      <c r="B34" s="36">
        <v>3394160</v>
      </c>
      <c r="C34" s="36">
        <v>3394160</v>
      </c>
    </row>
    <row r="35" spans="1:3" ht="18" customHeight="1" x14ac:dyDescent="0.2">
      <c r="A35" s="78" t="s">
        <v>32</v>
      </c>
      <c r="B35" s="79">
        <v>6687414</v>
      </c>
      <c r="C35" s="79">
        <v>6687414</v>
      </c>
    </row>
    <row r="36" spans="1:3" ht="15" customHeight="1" x14ac:dyDescent="0.2">
      <c r="A36" s="35" t="s">
        <v>33</v>
      </c>
      <c r="B36" s="36">
        <v>786958</v>
      </c>
      <c r="C36" s="36">
        <v>786958</v>
      </c>
    </row>
    <row r="37" spans="1:3" ht="18" customHeight="1" x14ac:dyDescent="0.2">
      <c r="A37" s="78" t="s">
        <v>34</v>
      </c>
      <c r="B37" s="79">
        <v>815152</v>
      </c>
      <c r="C37" s="79">
        <v>815152</v>
      </c>
    </row>
    <row r="38" spans="1:3" ht="15" customHeight="1" x14ac:dyDescent="0.2">
      <c r="A38" s="35" t="s">
        <v>35</v>
      </c>
      <c r="B38" s="36">
        <v>862802</v>
      </c>
      <c r="C38" s="36">
        <v>862802</v>
      </c>
    </row>
    <row r="39" spans="1:3" ht="18" customHeight="1" x14ac:dyDescent="0.2">
      <c r="A39" s="78" t="s">
        <v>36</v>
      </c>
      <c r="B39" s="79">
        <v>2034914</v>
      </c>
      <c r="C39" s="79">
        <v>2034914</v>
      </c>
    </row>
    <row r="40" spans="1:3" ht="15" customHeight="1" x14ac:dyDescent="0.2">
      <c r="A40" s="35" t="s">
        <v>37</v>
      </c>
      <c r="B40" s="36">
        <v>1953794</v>
      </c>
      <c r="C40" s="36">
        <v>1953794</v>
      </c>
    </row>
    <row r="41" spans="1:3" ht="18" customHeight="1" x14ac:dyDescent="0.2">
      <c r="A41" s="78" t="s">
        <v>38</v>
      </c>
      <c r="B41" s="79">
        <v>2656500</v>
      </c>
      <c r="C41" s="79">
        <v>2656500</v>
      </c>
    </row>
    <row r="42" spans="1:3" ht="15" customHeight="1" x14ac:dyDescent="0.2">
      <c r="A42" s="35" t="s">
        <v>39</v>
      </c>
      <c r="B42" s="36">
        <v>2591044</v>
      </c>
      <c r="C42" s="36">
        <v>2591044</v>
      </c>
    </row>
    <row r="43" spans="1:3" ht="18" customHeight="1" x14ac:dyDescent="0.2">
      <c r="A43" s="78" t="s">
        <v>40</v>
      </c>
      <c r="B43" s="79">
        <v>3539252</v>
      </c>
      <c r="C43" s="79">
        <v>3539252</v>
      </c>
    </row>
    <row r="44" spans="1:3" ht="15" customHeight="1" x14ac:dyDescent="0.2">
      <c r="A44" s="35" t="s">
        <v>41</v>
      </c>
      <c r="B44" s="36">
        <v>20727028</v>
      </c>
      <c r="C44" s="36">
        <v>20727028</v>
      </c>
    </row>
    <row r="45" spans="1:3" ht="18" customHeight="1" x14ac:dyDescent="0.2">
      <c r="A45" s="78" t="s">
        <v>42</v>
      </c>
      <c r="B45" s="79">
        <v>5049690</v>
      </c>
      <c r="C45" s="79">
        <v>5049690</v>
      </c>
    </row>
    <row r="46" spans="1:3" ht="15" customHeight="1" x14ac:dyDescent="0.2">
      <c r="A46" s="35" t="s">
        <v>43</v>
      </c>
      <c r="B46" s="36">
        <v>1919828</v>
      </c>
      <c r="C46" s="36">
        <v>1919828</v>
      </c>
    </row>
    <row r="47" spans="1:3" ht="18" customHeight="1" x14ac:dyDescent="0.2">
      <c r="A47" s="78" t="s">
        <v>44</v>
      </c>
      <c r="B47" s="79">
        <v>1309948</v>
      </c>
      <c r="C47" s="79">
        <v>1309948</v>
      </c>
    </row>
    <row r="48" spans="1:3" ht="15" customHeight="1" x14ac:dyDescent="0.2">
      <c r="A48" s="35" t="s">
        <v>45</v>
      </c>
      <c r="B48" s="36">
        <v>6920386</v>
      </c>
      <c r="C48" s="36">
        <v>6920386</v>
      </c>
    </row>
    <row r="49" spans="1:3" ht="5.45" customHeight="1" x14ac:dyDescent="0.2">
      <c r="A49" s="84"/>
      <c r="B49" s="85"/>
      <c r="C49" s="85"/>
    </row>
    <row r="53" spans="1:3" ht="15.75" x14ac:dyDescent="0.25">
      <c r="A53" s="147" t="s">
        <v>332</v>
      </c>
      <c r="B53" s="147"/>
      <c r="C53" s="147"/>
    </row>
    <row r="54" spans="1:3" s="29" customFormat="1" ht="16.149999999999999" customHeight="1" x14ac:dyDescent="0.2">
      <c r="A54" s="148" t="s">
        <v>125</v>
      </c>
      <c r="B54" s="148"/>
      <c r="C54" s="148"/>
    </row>
    <row r="55" spans="1:3" ht="15" customHeight="1" x14ac:dyDescent="0.2">
      <c r="A55" s="148" t="s">
        <v>126</v>
      </c>
      <c r="B55" s="148"/>
      <c r="C55" s="148"/>
    </row>
    <row r="56" spans="1:3" ht="15.6" customHeight="1" x14ac:dyDescent="0.2">
      <c r="A56" s="148" t="str">
        <f>+A5</f>
        <v>POR EL PERÍODO DEL 1o. DE ENERO AL 31 DE MARZO DEL AÑO 2025.</v>
      </c>
      <c r="B56" s="148"/>
      <c r="C56" s="148"/>
    </row>
    <row r="57" spans="1:3" ht="13.9" customHeight="1" x14ac:dyDescent="0.2">
      <c r="A57" s="149" t="s">
        <v>144</v>
      </c>
      <c r="B57" s="149"/>
      <c r="C57" s="149"/>
    </row>
    <row r="58" spans="1:3" ht="5.45" customHeight="1" x14ac:dyDescent="0.2">
      <c r="A58" s="6"/>
      <c r="B58" s="12"/>
    </row>
    <row r="59" spans="1:3" ht="16.5" customHeight="1" x14ac:dyDescent="0.2">
      <c r="A59" s="150" t="s">
        <v>123</v>
      </c>
      <c r="B59" s="98" t="s">
        <v>333</v>
      </c>
      <c r="C59" s="99" t="s">
        <v>333</v>
      </c>
    </row>
    <row r="60" spans="1:3" ht="15" customHeight="1" x14ac:dyDescent="0.2">
      <c r="A60" s="151"/>
      <c r="B60" s="100" t="s">
        <v>282</v>
      </c>
      <c r="C60" s="101" t="s">
        <v>124</v>
      </c>
    </row>
    <row r="61" spans="1:3" hidden="1" x14ac:dyDescent="0.2">
      <c r="A61" s="5"/>
      <c r="B61" s="5"/>
      <c r="C61" s="5"/>
    </row>
    <row r="62" spans="1:3" ht="18" customHeight="1" x14ac:dyDescent="0.2">
      <c r="A62" s="78" t="s">
        <v>46</v>
      </c>
      <c r="B62" s="79">
        <v>1486368</v>
      </c>
      <c r="C62" s="79">
        <v>1486368</v>
      </c>
    </row>
    <row r="63" spans="1:3" ht="15" customHeight="1" x14ac:dyDescent="0.2">
      <c r="A63" s="35" t="s">
        <v>47</v>
      </c>
      <c r="B63" s="36">
        <v>3031266</v>
      </c>
      <c r="C63" s="36">
        <v>3031266</v>
      </c>
    </row>
    <row r="64" spans="1:3" ht="18" customHeight="1" x14ac:dyDescent="0.2">
      <c r="A64" s="78" t="s">
        <v>48</v>
      </c>
      <c r="B64" s="79">
        <v>2645124</v>
      </c>
      <c r="C64" s="79">
        <v>2645124</v>
      </c>
    </row>
    <row r="65" spans="1:3" ht="15" customHeight="1" x14ac:dyDescent="0.2">
      <c r="A65" s="35" t="s">
        <v>49</v>
      </c>
      <c r="B65" s="36">
        <v>2358072</v>
      </c>
      <c r="C65" s="36">
        <v>2358072</v>
      </c>
    </row>
    <row r="66" spans="1:3" ht="18" customHeight="1" x14ac:dyDescent="0.2">
      <c r="A66" s="78" t="s">
        <v>50</v>
      </c>
      <c r="B66" s="79">
        <v>11340410</v>
      </c>
      <c r="C66" s="79">
        <v>11340410</v>
      </c>
    </row>
    <row r="67" spans="1:3" ht="15" customHeight="1" x14ac:dyDescent="0.2">
      <c r="A67" s="35" t="s">
        <v>51</v>
      </c>
      <c r="B67" s="36">
        <v>2134498</v>
      </c>
      <c r="C67" s="36">
        <v>2134498</v>
      </c>
    </row>
    <row r="68" spans="1:3" ht="18" customHeight="1" x14ac:dyDescent="0.2">
      <c r="A68" s="78" t="s">
        <v>52</v>
      </c>
      <c r="B68" s="79">
        <v>5961626</v>
      </c>
      <c r="C68" s="79">
        <v>5961626</v>
      </c>
    </row>
    <row r="69" spans="1:3" ht="15" customHeight="1" x14ac:dyDescent="0.2">
      <c r="A69" s="35" t="s">
        <v>54</v>
      </c>
      <c r="B69" s="36">
        <v>2462604</v>
      </c>
      <c r="C69" s="36">
        <v>2462604</v>
      </c>
    </row>
    <row r="70" spans="1:3" ht="18" customHeight="1" x14ac:dyDescent="0.2">
      <c r="A70" s="78" t="s">
        <v>55</v>
      </c>
      <c r="B70" s="79">
        <v>3270172</v>
      </c>
      <c r="C70" s="79">
        <v>3270172</v>
      </c>
    </row>
    <row r="71" spans="1:3" ht="15" customHeight="1" x14ac:dyDescent="0.2">
      <c r="A71" s="35" t="s">
        <v>56</v>
      </c>
      <c r="B71" s="36">
        <v>947218</v>
      </c>
      <c r="C71" s="36">
        <v>947218</v>
      </c>
    </row>
    <row r="72" spans="1:3" ht="18" customHeight="1" x14ac:dyDescent="0.2">
      <c r="A72" s="78" t="s">
        <v>57</v>
      </c>
      <c r="B72" s="79">
        <v>3146844</v>
      </c>
      <c r="C72" s="79">
        <v>3146844</v>
      </c>
    </row>
    <row r="73" spans="1:3" ht="15" customHeight="1" x14ac:dyDescent="0.2">
      <c r="A73" s="35" t="s">
        <v>58</v>
      </c>
      <c r="B73" s="36">
        <v>14725338</v>
      </c>
      <c r="C73" s="36">
        <v>14725338</v>
      </c>
    </row>
    <row r="74" spans="1:3" ht="18" customHeight="1" x14ac:dyDescent="0.2">
      <c r="A74" s="78" t="s">
        <v>59</v>
      </c>
      <c r="B74" s="79">
        <v>2305476</v>
      </c>
      <c r="C74" s="79">
        <v>2305476</v>
      </c>
    </row>
    <row r="75" spans="1:3" ht="15" customHeight="1" x14ac:dyDescent="0.2">
      <c r="A75" s="35" t="s">
        <v>60</v>
      </c>
      <c r="B75" s="36">
        <v>32316402</v>
      </c>
      <c r="C75" s="36">
        <v>32316402</v>
      </c>
    </row>
    <row r="76" spans="1:3" ht="18" customHeight="1" x14ac:dyDescent="0.2">
      <c r="A76" s="78" t="s">
        <v>61</v>
      </c>
      <c r="B76" s="79">
        <v>139989382</v>
      </c>
      <c r="C76" s="79">
        <v>139989382</v>
      </c>
    </row>
    <row r="77" spans="1:3" ht="15" customHeight="1" x14ac:dyDescent="0.2">
      <c r="A77" s="35" t="s">
        <v>62</v>
      </c>
      <c r="B77" s="36">
        <v>1316214</v>
      </c>
      <c r="C77" s="36">
        <v>1316214</v>
      </c>
    </row>
    <row r="78" spans="1:3" ht="18" customHeight="1" x14ac:dyDescent="0.2">
      <c r="A78" s="78" t="s">
        <v>63</v>
      </c>
      <c r="B78" s="79">
        <v>7540158</v>
      </c>
      <c r="C78" s="79">
        <v>7540158</v>
      </c>
    </row>
    <row r="79" spans="1:3" ht="15" customHeight="1" x14ac:dyDescent="0.2">
      <c r="A79" s="35" t="s">
        <v>64</v>
      </c>
      <c r="B79" s="36">
        <v>5374664</v>
      </c>
      <c r="C79" s="36">
        <v>5374664</v>
      </c>
    </row>
    <row r="80" spans="1:3" ht="18" customHeight="1" x14ac:dyDescent="0.2">
      <c r="A80" s="78" t="s">
        <v>65</v>
      </c>
      <c r="B80" s="79">
        <v>1351332</v>
      </c>
      <c r="C80" s="79">
        <v>1351332</v>
      </c>
    </row>
    <row r="81" spans="1:3" ht="15" customHeight="1" x14ac:dyDescent="0.2">
      <c r="A81" s="35" t="s">
        <v>66</v>
      </c>
      <c r="B81" s="36">
        <v>3459286</v>
      </c>
      <c r="C81" s="36">
        <v>3459286</v>
      </c>
    </row>
    <row r="82" spans="1:3" ht="18" customHeight="1" x14ac:dyDescent="0.2">
      <c r="A82" s="78" t="s">
        <v>67</v>
      </c>
      <c r="B82" s="79">
        <v>1488346</v>
      </c>
      <c r="C82" s="79">
        <v>1488346</v>
      </c>
    </row>
    <row r="83" spans="1:3" ht="15" customHeight="1" x14ac:dyDescent="0.2">
      <c r="A83" s="35" t="s">
        <v>68</v>
      </c>
      <c r="B83" s="36">
        <v>1555946</v>
      </c>
      <c r="C83" s="36">
        <v>1555946</v>
      </c>
    </row>
    <row r="84" spans="1:3" ht="18" customHeight="1" x14ac:dyDescent="0.2">
      <c r="A84" s="78" t="s">
        <v>69</v>
      </c>
      <c r="B84" s="79">
        <v>4084664</v>
      </c>
      <c r="C84" s="79">
        <v>4084664</v>
      </c>
    </row>
    <row r="85" spans="1:3" ht="15" customHeight="1" x14ac:dyDescent="0.2">
      <c r="A85" s="35" t="s">
        <v>70</v>
      </c>
      <c r="B85" s="36">
        <v>3467036</v>
      </c>
      <c r="C85" s="36">
        <v>3467036</v>
      </c>
    </row>
    <row r="86" spans="1:3" ht="18" customHeight="1" x14ac:dyDescent="0.2">
      <c r="A86" s="78" t="s">
        <v>71</v>
      </c>
      <c r="B86" s="79">
        <v>2454854</v>
      </c>
      <c r="C86" s="79">
        <v>2454854</v>
      </c>
    </row>
    <row r="87" spans="1:3" ht="15" customHeight="1" x14ac:dyDescent="0.2">
      <c r="A87" s="35" t="s">
        <v>72</v>
      </c>
      <c r="B87" s="36">
        <v>4423982</v>
      </c>
      <c r="C87" s="36">
        <v>4423982</v>
      </c>
    </row>
    <row r="88" spans="1:3" ht="18" customHeight="1" x14ac:dyDescent="0.2">
      <c r="A88" s="78" t="s">
        <v>73</v>
      </c>
      <c r="B88" s="79">
        <v>6538530</v>
      </c>
      <c r="C88" s="79">
        <v>6538530</v>
      </c>
    </row>
    <row r="89" spans="1:3" ht="15" customHeight="1" x14ac:dyDescent="0.2">
      <c r="A89" s="35" t="s">
        <v>74</v>
      </c>
      <c r="B89" s="36">
        <v>16220938</v>
      </c>
      <c r="C89" s="36">
        <v>16220938</v>
      </c>
    </row>
    <row r="90" spans="1:3" ht="18" customHeight="1" x14ac:dyDescent="0.2">
      <c r="A90" s="78" t="s">
        <v>75</v>
      </c>
      <c r="B90" s="79">
        <v>2740422</v>
      </c>
      <c r="C90" s="79">
        <v>2740422</v>
      </c>
    </row>
    <row r="91" spans="1:3" ht="15" customHeight="1" x14ac:dyDescent="0.2">
      <c r="A91" s="35" t="s">
        <v>76</v>
      </c>
      <c r="B91" s="36">
        <v>4845572</v>
      </c>
      <c r="C91" s="36">
        <v>4845572</v>
      </c>
    </row>
    <row r="92" spans="1:3" ht="18" customHeight="1" x14ac:dyDescent="0.2">
      <c r="A92" s="78" t="s">
        <v>77</v>
      </c>
      <c r="B92" s="79">
        <v>17557760</v>
      </c>
      <c r="C92" s="79">
        <v>17557760</v>
      </c>
    </row>
    <row r="93" spans="1:3" ht="15" customHeight="1" x14ac:dyDescent="0.2">
      <c r="A93" s="35" t="s">
        <v>78</v>
      </c>
      <c r="B93" s="36">
        <v>2556090</v>
      </c>
      <c r="C93" s="36">
        <v>2556090</v>
      </c>
    </row>
    <row r="94" spans="1:3" ht="18" customHeight="1" x14ac:dyDescent="0.2">
      <c r="A94" s="78" t="s">
        <v>79</v>
      </c>
      <c r="B94" s="79">
        <v>11419386</v>
      </c>
      <c r="C94" s="79">
        <v>11419386</v>
      </c>
    </row>
    <row r="95" spans="1:3" ht="15" customHeight="1" x14ac:dyDescent="0.2">
      <c r="A95" s="35" t="s">
        <v>80</v>
      </c>
      <c r="B95" s="36">
        <v>2301850</v>
      </c>
      <c r="C95" s="36">
        <v>2301850</v>
      </c>
    </row>
    <row r="96" spans="1:3" ht="18" customHeight="1" x14ac:dyDescent="0.2">
      <c r="A96" s="78" t="s">
        <v>81</v>
      </c>
      <c r="B96" s="79">
        <v>4480700</v>
      </c>
      <c r="C96" s="79">
        <v>4480700</v>
      </c>
    </row>
    <row r="97" spans="1:5" ht="15" customHeight="1" x14ac:dyDescent="0.2">
      <c r="A97" s="35" t="s">
        <v>82</v>
      </c>
      <c r="B97" s="36">
        <v>1739948</v>
      </c>
      <c r="C97" s="36">
        <v>1739948</v>
      </c>
    </row>
    <row r="98" spans="1:5" ht="18" customHeight="1" x14ac:dyDescent="0.2">
      <c r="A98" s="78" t="s">
        <v>83</v>
      </c>
      <c r="B98" s="79">
        <v>13014572</v>
      </c>
      <c r="C98" s="79">
        <v>13014572</v>
      </c>
    </row>
    <row r="99" spans="1:5" ht="15" customHeight="1" x14ac:dyDescent="0.2">
      <c r="A99" s="35" t="s">
        <v>84</v>
      </c>
      <c r="B99" s="36">
        <v>12939060</v>
      </c>
      <c r="C99" s="36">
        <v>12939060</v>
      </c>
    </row>
    <row r="100" spans="1:5" ht="8.4499999999999993" customHeight="1" x14ac:dyDescent="0.2">
      <c r="A100" s="84"/>
      <c r="B100" s="85"/>
      <c r="C100" s="85"/>
    </row>
    <row r="101" spans="1:5" ht="9.75" customHeight="1" x14ac:dyDescent="0.2"/>
    <row r="102" spans="1:5" ht="7.5" customHeight="1" x14ac:dyDescent="0.2"/>
    <row r="103" spans="1:5" ht="8.25" customHeight="1" x14ac:dyDescent="0.2"/>
    <row r="104" spans="1:5" ht="15.75" x14ac:dyDescent="0.25">
      <c r="A104" s="147" t="s">
        <v>332</v>
      </c>
      <c r="B104" s="147"/>
      <c r="C104" s="147"/>
    </row>
    <row r="105" spans="1:5" s="29" customFormat="1" ht="21" customHeight="1" x14ac:dyDescent="0.2">
      <c r="A105" s="148" t="s">
        <v>125</v>
      </c>
      <c r="B105" s="148"/>
      <c r="C105" s="148"/>
      <c r="E105" s="26"/>
    </row>
    <row r="106" spans="1:5" ht="12.75" customHeight="1" x14ac:dyDescent="0.2">
      <c r="A106" s="152" t="s">
        <v>126</v>
      </c>
      <c r="B106" s="152"/>
      <c r="C106" s="152"/>
    </row>
    <row r="107" spans="1:5" ht="15.6" customHeight="1" x14ac:dyDescent="0.2">
      <c r="A107" s="148" t="str">
        <f>+A5</f>
        <v>POR EL PERÍODO DEL 1o. DE ENERO AL 31 DE MARZO DEL AÑO 2025.</v>
      </c>
      <c r="B107" s="148"/>
      <c r="C107" s="148"/>
    </row>
    <row r="108" spans="1:5" ht="13.9" customHeight="1" x14ac:dyDescent="0.2">
      <c r="A108" s="149" t="s">
        <v>144</v>
      </c>
      <c r="B108" s="149"/>
      <c r="C108" s="149"/>
    </row>
    <row r="109" spans="1:5" ht="6" customHeight="1" x14ac:dyDescent="0.2">
      <c r="A109" s="6"/>
      <c r="B109" s="12"/>
    </row>
    <row r="110" spans="1:5" ht="16.5" customHeight="1" x14ac:dyDescent="0.2">
      <c r="A110" s="150" t="s">
        <v>123</v>
      </c>
      <c r="B110" s="98" t="s">
        <v>333</v>
      </c>
      <c r="C110" s="99" t="s">
        <v>333</v>
      </c>
    </row>
    <row r="111" spans="1:5" ht="15" customHeight="1" x14ac:dyDescent="0.2">
      <c r="A111" s="151"/>
      <c r="B111" s="100" t="s">
        <v>282</v>
      </c>
      <c r="C111" s="101" t="s">
        <v>124</v>
      </c>
    </row>
    <row r="112" spans="1:5" hidden="1" x14ac:dyDescent="0.2">
      <c r="A112" s="5"/>
      <c r="B112" s="5"/>
      <c r="C112" s="5"/>
    </row>
    <row r="113" spans="1:3" ht="18" customHeight="1" x14ac:dyDescent="0.2">
      <c r="A113" s="78" t="s">
        <v>85</v>
      </c>
      <c r="B113" s="79">
        <v>2914532</v>
      </c>
      <c r="C113" s="79">
        <v>2914532</v>
      </c>
    </row>
    <row r="114" spans="1:3" ht="15" customHeight="1" x14ac:dyDescent="0.2">
      <c r="A114" s="35" t="s">
        <v>86</v>
      </c>
      <c r="B114" s="36">
        <v>2112406</v>
      </c>
      <c r="C114" s="36">
        <v>2112406</v>
      </c>
    </row>
    <row r="115" spans="1:3" ht="18" customHeight="1" x14ac:dyDescent="0.2">
      <c r="A115" s="78" t="s">
        <v>87</v>
      </c>
      <c r="B115" s="79">
        <v>8226708</v>
      </c>
      <c r="C115" s="79">
        <v>8226708</v>
      </c>
    </row>
    <row r="116" spans="1:3" ht="15" customHeight="1" x14ac:dyDescent="0.2">
      <c r="A116" s="35" t="s">
        <v>88</v>
      </c>
      <c r="B116" s="36">
        <v>3270008</v>
      </c>
      <c r="C116" s="36">
        <v>3270008</v>
      </c>
    </row>
    <row r="117" spans="1:3" ht="18" customHeight="1" x14ac:dyDescent="0.2">
      <c r="A117" s="78" t="s">
        <v>89</v>
      </c>
      <c r="B117" s="79">
        <v>1496424</v>
      </c>
      <c r="C117" s="79">
        <v>1496424</v>
      </c>
    </row>
    <row r="118" spans="1:3" ht="15" customHeight="1" x14ac:dyDescent="0.2">
      <c r="A118" s="35" t="s">
        <v>90</v>
      </c>
      <c r="B118" s="36">
        <v>13114324</v>
      </c>
      <c r="C118" s="36">
        <v>13114324</v>
      </c>
    </row>
    <row r="119" spans="1:3" ht="18" customHeight="1" x14ac:dyDescent="0.2">
      <c r="A119" s="78" t="s">
        <v>91</v>
      </c>
      <c r="B119" s="79">
        <v>5515634</v>
      </c>
      <c r="C119" s="79">
        <v>5515634</v>
      </c>
    </row>
    <row r="120" spans="1:3" ht="15" customHeight="1" x14ac:dyDescent="0.2">
      <c r="A120" s="35" t="s">
        <v>92</v>
      </c>
      <c r="B120" s="36">
        <v>5229242</v>
      </c>
      <c r="C120" s="36">
        <v>5229242</v>
      </c>
    </row>
    <row r="121" spans="1:3" ht="18" customHeight="1" x14ac:dyDescent="0.2">
      <c r="A121" s="78" t="s">
        <v>93</v>
      </c>
      <c r="B121" s="79">
        <v>5812906</v>
      </c>
      <c r="C121" s="79">
        <v>5812906</v>
      </c>
    </row>
    <row r="122" spans="1:3" ht="15" customHeight="1" x14ac:dyDescent="0.2">
      <c r="A122" s="35" t="s">
        <v>94</v>
      </c>
      <c r="B122" s="36">
        <v>2561200</v>
      </c>
      <c r="C122" s="36">
        <v>2561200</v>
      </c>
    </row>
    <row r="123" spans="1:3" ht="18" customHeight="1" x14ac:dyDescent="0.2">
      <c r="A123" s="78" t="s">
        <v>95</v>
      </c>
      <c r="B123" s="79">
        <v>2570268</v>
      </c>
      <c r="C123" s="79">
        <v>2570268</v>
      </c>
    </row>
    <row r="124" spans="1:3" ht="15" customHeight="1" x14ac:dyDescent="0.2">
      <c r="A124" s="35" t="s">
        <v>96</v>
      </c>
      <c r="B124" s="36">
        <v>18880570</v>
      </c>
      <c r="C124" s="36">
        <v>18880570</v>
      </c>
    </row>
    <row r="125" spans="1:3" ht="18" customHeight="1" x14ac:dyDescent="0.2">
      <c r="A125" s="78" t="s">
        <v>97</v>
      </c>
      <c r="B125" s="79">
        <v>3969252</v>
      </c>
      <c r="C125" s="79">
        <v>3969252</v>
      </c>
    </row>
    <row r="126" spans="1:3" ht="15" customHeight="1" x14ac:dyDescent="0.2">
      <c r="A126" s="35" t="s">
        <v>98</v>
      </c>
      <c r="B126" s="36">
        <v>2691618</v>
      </c>
      <c r="C126" s="36">
        <v>2691618</v>
      </c>
    </row>
    <row r="127" spans="1:3" ht="18" customHeight="1" x14ac:dyDescent="0.2">
      <c r="A127" s="78" t="s">
        <v>99</v>
      </c>
      <c r="B127" s="79">
        <v>2462274</v>
      </c>
      <c r="C127" s="79">
        <v>2462274</v>
      </c>
    </row>
    <row r="128" spans="1:3" ht="15" customHeight="1" x14ac:dyDescent="0.2">
      <c r="A128" s="35" t="s">
        <v>100</v>
      </c>
      <c r="B128" s="36">
        <v>2116362</v>
      </c>
      <c r="C128" s="36">
        <v>2116362</v>
      </c>
    </row>
    <row r="129" spans="1:3" ht="18" customHeight="1" x14ac:dyDescent="0.2">
      <c r="A129" s="78" t="s">
        <v>101</v>
      </c>
      <c r="B129" s="79">
        <v>4708230</v>
      </c>
      <c r="C129" s="79">
        <v>4708230</v>
      </c>
    </row>
    <row r="130" spans="1:3" ht="15" customHeight="1" x14ac:dyDescent="0.2">
      <c r="A130" s="35" t="s">
        <v>102</v>
      </c>
      <c r="B130" s="36">
        <v>1058510</v>
      </c>
      <c r="C130" s="36">
        <v>1058510</v>
      </c>
    </row>
    <row r="131" spans="1:3" ht="18" customHeight="1" x14ac:dyDescent="0.2">
      <c r="A131" s="78" t="s">
        <v>103</v>
      </c>
      <c r="B131" s="79">
        <v>2032110</v>
      </c>
      <c r="C131" s="79">
        <v>2032110</v>
      </c>
    </row>
    <row r="132" spans="1:3" ht="15" customHeight="1" x14ac:dyDescent="0.2">
      <c r="A132" s="35" t="s">
        <v>104</v>
      </c>
      <c r="B132" s="36">
        <v>984482</v>
      </c>
      <c r="C132" s="36">
        <v>984482</v>
      </c>
    </row>
    <row r="133" spans="1:3" ht="18" customHeight="1" x14ac:dyDescent="0.2">
      <c r="A133" s="78" t="s">
        <v>105</v>
      </c>
      <c r="B133" s="79">
        <v>4790668</v>
      </c>
      <c r="C133" s="79">
        <v>4790668</v>
      </c>
    </row>
    <row r="134" spans="1:3" ht="15" customHeight="1" x14ac:dyDescent="0.2">
      <c r="A134" s="35" t="s">
        <v>106</v>
      </c>
      <c r="B134" s="36">
        <v>4246740</v>
      </c>
      <c r="C134" s="36">
        <v>4246740</v>
      </c>
    </row>
    <row r="135" spans="1:3" ht="18" customHeight="1" x14ac:dyDescent="0.2">
      <c r="A135" s="78" t="s">
        <v>107</v>
      </c>
      <c r="B135" s="79">
        <v>2362524</v>
      </c>
      <c r="C135" s="79">
        <v>2362524</v>
      </c>
    </row>
    <row r="136" spans="1:3" ht="15" customHeight="1" x14ac:dyDescent="0.2">
      <c r="A136" s="35" t="s">
        <v>108</v>
      </c>
      <c r="B136" s="36">
        <v>2458482</v>
      </c>
      <c r="C136" s="36">
        <v>2458482</v>
      </c>
    </row>
    <row r="137" spans="1:3" ht="18" customHeight="1" x14ac:dyDescent="0.2">
      <c r="A137" s="78" t="s">
        <v>109</v>
      </c>
      <c r="B137" s="79">
        <v>1459986</v>
      </c>
      <c r="C137" s="79">
        <v>1459986</v>
      </c>
    </row>
    <row r="138" spans="1:3" ht="15" customHeight="1" x14ac:dyDescent="0.2">
      <c r="A138" s="35" t="s">
        <v>110</v>
      </c>
      <c r="B138" s="36">
        <v>58825834</v>
      </c>
      <c r="C138" s="36">
        <v>58825834</v>
      </c>
    </row>
    <row r="139" spans="1:3" ht="18" customHeight="1" x14ac:dyDescent="0.2">
      <c r="A139" s="78" t="s">
        <v>111</v>
      </c>
      <c r="B139" s="79">
        <v>3869500</v>
      </c>
      <c r="C139" s="79">
        <v>3869500</v>
      </c>
    </row>
    <row r="140" spans="1:3" ht="15" customHeight="1" x14ac:dyDescent="0.2">
      <c r="A140" s="35" t="s">
        <v>112</v>
      </c>
      <c r="B140" s="36">
        <v>2615610</v>
      </c>
      <c r="C140" s="36">
        <v>2615610</v>
      </c>
    </row>
    <row r="141" spans="1:3" ht="18" customHeight="1" x14ac:dyDescent="0.2">
      <c r="A141" s="78" t="s">
        <v>113</v>
      </c>
      <c r="B141" s="79">
        <v>3459452</v>
      </c>
      <c r="C141" s="79">
        <v>3459452</v>
      </c>
    </row>
    <row r="142" spans="1:3" ht="15" customHeight="1" x14ac:dyDescent="0.2">
      <c r="A142" s="35" t="s">
        <v>114</v>
      </c>
      <c r="B142" s="36">
        <v>5326024</v>
      </c>
      <c r="C142" s="36">
        <v>5326024</v>
      </c>
    </row>
    <row r="143" spans="1:3" ht="18" customHeight="1" x14ac:dyDescent="0.2">
      <c r="A143" s="78" t="s">
        <v>115</v>
      </c>
      <c r="B143" s="79">
        <v>12667342</v>
      </c>
      <c r="C143" s="79">
        <v>12667342</v>
      </c>
    </row>
    <row r="144" spans="1:3" ht="15" customHeight="1" x14ac:dyDescent="0.2">
      <c r="A144" s="35" t="s">
        <v>116</v>
      </c>
      <c r="B144" s="36">
        <v>33776718</v>
      </c>
      <c r="C144" s="36">
        <v>33776718</v>
      </c>
    </row>
    <row r="145" spans="1:3" ht="18" customHeight="1" x14ac:dyDescent="0.2">
      <c r="A145" s="78" t="s">
        <v>117</v>
      </c>
      <c r="B145" s="79">
        <v>532882</v>
      </c>
      <c r="C145" s="79">
        <v>532882</v>
      </c>
    </row>
    <row r="146" spans="1:3" ht="15" customHeight="1" x14ac:dyDescent="0.2">
      <c r="A146" s="35" t="s">
        <v>118</v>
      </c>
      <c r="B146" s="36">
        <v>8079802</v>
      </c>
      <c r="C146" s="36">
        <v>8079802</v>
      </c>
    </row>
    <row r="147" spans="1:3" ht="18" customHeight="1" x14ac:dyDescent="0.2">
      <c r="A147" s="78" t="s">
        <v>119</v>
      </c>
      <c r="B147" s="79">
        <v>3034068</v>
      </c>
      <c r="C147" s="79">
        <v>3034068</v>
      </c>
    </row>
    <row r="148" spans="1:3" ht="15" customHeight="1" x14ac:dyDescent="0.2">
      <c r="A148" s="35" t="s">
        <v>120</v>
      </c>
      <c r="B148" s="36">
        <v>25894936</v>
      </c>
      <c r="C148" s="36">
        <v>25894936</v>
      </c>
    </row>
    <row r="149" spans="1:3" ht="18" customHeight="1" x14ac:dyDescent="0.2">
      <c r="A149" s="78" t="s">
        <v>53</v>
      </c>
      <c r="B149" s="79">
        <v>4321924</v>
      </c>
      <c r="C149" s="79">
        <v>4321924</v>
      </c>
    </row>
    <row r="150" spans="1:3" ht="6.6" customHeight="1" x14ac:dyDescent="0.2">
      <c r="A150" s="81"/>
      <c r="B150" s="82"/>
      <c r="C150" s="82"/>
    </row>
    <row r="151" spans="1:3" x14ac:dyDescent="0.2">
      <c r="A151" s="88" t="s">
        <v>121</v>
      </c>
      <c r="B151" s="89">
        <f>SUM(B11:B149)</f>
        <v>782975884</v>
      </c>
      <c r="C151" s="89">
        <f>SUM(C11:C149)</f>
        <v>782975884</v>
      </c>
    </row>
    <row r="152" spans="1:3" ht="5.45" customHeight="1" x14ac:dyDescent="0.2">
      <c r="A152" s="84"/>
      <c r="B152" s="102"/>
      <c r="C152" s="102"/>
    </row>
    <row r="163" spans="2:2" x14ac:dyDescent="0.2">
      <c r="B163" s="14" t="s">
        <v>319</v>
      </c>
    </row>
  </sheetData>
  <mergeCells count="18">
    <mergeCell ref="A55:C55"/>
    <mergeCell ref="A2:C2"/>
    <mergeCell ref="A3:C3"/>
    <mergeCell ref="A4:C4"/>
    <mergeCell ref="A5:C5"/>
    <mergeCell ref="A53:C53"/>
    <mergeCell ref="A6:C6"/>
    <mergeCell ref="A8:A9"/>
    <mergeCell ref="A54:C54"/>
    <mergeCell ref="A110:A111"/>
    <mergeCell ref="A104:C104"/>
    <mergeCell ref="A108:C108"/>
    <mergeCell ref="A107:C107"/>
    <mergeCell ref="A56:C56"/>
    <mergeCell ref="A106:C106"/>
    <mergeCell ref="A105:C105"/>
    <mergeCell ref="A59:A60"/>
    <mergeCell ref="A57:C57"/>
  </mergeCells>
  <phoneticPr fontId="3" type="noConversion"/>
  <pageMargins left="0.63" right="0.33" top="0.18" bottom="1" header="0.17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B952-3ADB-4B80-9E59-5CA7CBD17897}">
  <dimension ref="A1:AB159"/>
  <sheetViews>
    <sheetView topLeftCell="D1" zoomScale="130" zoomScaleNormal="130" workbookViewId="0">
      <selection activeCell="D1" sqref="A1:XFD1"/>
    </sheetView>
  </sheetViews>
  <sheetFormatPr baseColWidth="10" defaultColWidth="8.42578125" defaultRowHeight="12.75" x14ac:dyDescent="0.2"/>
  <cols>
    <col min="1" max="1" width="19.85546875" style="4" customWidth="1"/>
    <col min="2" max="6" width="12.140625" customWidth="1"/>
    <col min="7" max="7" width="13.7109375" customWidth="1"/>
    <col min="8" max="8" width="12.140625" customWidth="1"/>
    <col min="9" max="9" width="12.5703125" customWidth="1"/>
    <col min="10" max="10" width="12.85546875" customWidth="1"/>
    <col min="11" max="11" width="12.140625" customWidth="1"/>
    <col min="12" max="12" width="10.85546875" customWidth="1"/>
    <col min="13" max="16" width="12" style="14" customWidth="1"/>
    <col min="17" max="17" width="13.7109375" customWidth="1"/>
    <col min="19" max="19" width="11.140625" customWidth="1"/>
    <col min="20" max="20" width="23.42578125" customWidth="1"/>
  </cols>
  <sheetData>
    <row r="1" spans="1:28" ht="12" customHeight="1" x14ac:dyDescent="0.2">
      <c r="A1" s="8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8" ht="13.5" customHeight="1" x14ac:dyDescent="0.25">
      <c r="A2" s="147" t="s">
        <v>332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28" s="25" customFormat="1" ht="16.5" customHeight="1" x14ac:dyDescent="0.2">
      <c r="A3" s="152" t="s">
        <v>128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28" ht="12.75" customHeight="1" x14ac:dyDescent="0.2">
      <c r="A4" s="152" t="s">
        <v>392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</row>
    <row r="5" spans="1:28" ht="10.5" customHeight="1" x14ac:dyDescent="0.2">
      <c r="A5" s="144" t="s">
        <v>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28" ht="5.25" customHeight="1" x14ac:dyDescent="0.2">
      <c r="A6" s="6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44"/>
    </row>
    <row r="7" spans="1:28" ht="12.75" customHeight="1" x14ac:dyDescent="0.2">
      <c r="A7" s="153" t="s">
        <v>169</v>
      </c>
      <c r="B7" s="103"/>
      <c r="C7" s="103" t="s">
        <v>140</v>
      </c>
      <c r="D7" s="103" t="s">
        <v>140</v>
      </c>
      <c r="E7" s="103" t="s">
        <v>147</v>
      </c>
      <c r="F7" s="103" t="s">
        <v>149</v>
      </c>
      <c r="G7" s="103" t="s">
        <v>301</v>
      </c>
      <c r="H7" s="103" t="s">
        <v>146</v>
      </c>
      <c r="I7" s="103" t="s">
        <v>147</v>
      </c>
      <c r="J7" s="103" t="s">
        <v>147</v>
      </c>
      <c r="K7" s="103" t="s">
        <v>150</v>
      </c>
      <c r="L7" s="103" t="s">
        <v>147</v>
      </c>
      <c r="M7" s="103" t="s">
        <v>147</v>
      </c>
      <c r="N7" s="103" t="s">
        <v>148</v>
      </c>
      <c r="O7" s="103"/>
      <c r="P7" s="103" t="s">
        <v>291</v>
      </c>
      <c r="Q7" s="156" t="s">
        <v>127</v>
      </c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ht="12.75" customHeight="1" x14ac:dyDescent="0.2">
      <c r="A8" s="154"/>
      <c r="B8" s="104" t="s">
        <v>140</v>
      </c>
      <c r="C8" s="104" t="s">
        <v>156</v>
      </c>
      <c r="D8" s="104" t="s">
        <v>151</v>
      </c>
      <c r="E8" s="104" t="s">
        <v>157</v>
      </c>
      <c r="F8" s="104" t="s">
        <v>152</v>
      </c>
      <c r="G8" s="104" t="s">
        <v>302</v>
      </c>
      <c r="H8" s="104" t="s">
        <v>152</v>
      </c>
      <c r="I8" s="104" t="s">
        <v>287</v>
      </c>
      <c r="J8" s="104" t="s">
        <v>287</v>
      </c>
      <c r="K8" s="104" t="s">
        <v>155</v>
      </c>
      <c r="L8" s="104" t="s">
        <v>151</v>
      </c>
      <c r="M8" s="104" t="s">
        <v>153</v>
      </c>
      <c r="N8" s="104" t="s">
        <v>154</v>
      </c>
      <c r="O8" s="104" t="s">
        <v>140</v>
      </c>
      <c r="P8" s="104" t="s">
        <v>292</v>
      </c>
      <c r="Q8" s="157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ht="12.75" customHeight="1" x14ac:dyDescent="0.2">
      <c r="A9" s="154"/>
      <c r="B9" s="104" t="s">
        <v>156</v>
      </c>
      <c r="C9" s="104" t="s">
        <v>285</v>
      </c>
      <c r="D9" s="104" t="s">
        <v>157</v>
      </c>
      <c r="E9" s="104" t="s">
        <v>286</v>
      </c>
      <c r="F9" s="104" t="s">
        <v>160</v>
      </c>
      <c r="G9" s="104" t="s">
        <v>303</v>
      </c>
      <c r="H9" s="104" t="s">
        <v>158</v>
      </c>
      <c r="I9" s="104" t="s">
        <v>288</v>
      </c>
      <c r="J9" s="104" t="s">
        <v>288</v>
      </c>
      <c r="K9" s="104" t="s">
        <v>162</v>
      </c>
      <c r="L9" s="104" t="s">
        <v>153</v>
      </c>
      <c r="M9" s="104" t="s">
        <v>159</v>
      </c>
      <c r="N9" s="104" t="s">
        <v>161</v>
      </c>
      <c r="O9" s="104" t="s">
        <v>283</v>
      </c>
      <c r="P9" s="104" t="s">
        <v>293</v>
      </c>
      <c r="Q9" s="157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ht="12.75" customHeight="1" x14ac:dyDescent="0.2">
      <c r="A10" s="155"/>
      <c r="B10" s="97"/>
      <c r="C10" s="97"/>
      <c r="D10" s="97" t="s">
        <v>163</v>
      </c>
      <c r="E10" s="97" t="s">
        <v>285</v>
      </c>
      <c r="F10" s="97" t="s">
        <v>166</v>
      </c>
      <c r="G10" s="97" t="s">
        <v>304</v>
      </c>
      <c r="H10" s="97" t="s">
        <v>164</v>
      </c>
      <c r="I10" s="97"/>
      <c r="J10" s="97" t="s">
        <v>285</v>
      </c>
      <c r="K10" s="97" t="s">
        <v>168</v>
      </c>
      <c r="L10" s="97"/>
      <c r="M10" s="97" t="s">
        <v>165</v>
      </c>
      <c r="N10" s="97" t="s">
        <v>167</v>
      </c>
      <c r="O10" s="97"/>
      <c r="P10" s="97" t="s">
        <v>294</v>
      </c>
      <c r="Q10" s="158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ht="12" hidden="1" customHeight="1" x14ac:dyDescent="0.2">
      <c r="A11" s="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3"/>
    </row>
    <row r="12" spans="1:28" ht="17.25" customHeight="1" x14ac:dyDescent="0.2">
      <c r="A12" s="78" t="s">
        <v>170</v>
      </c>
      <c r="B12" s="79">
        <v>6092972</v>
      </c>
      <c r="C12" s="79">
        <v>0</v>
      </c>
      <c r="D12" s="79">
        <v>1686914</v>
      </c>
      <c r="E12" s="105">
        <v>0</v>
      </c>
      <c r="F12" s="105">
        <v>72310</v>
      </c>
      <c r="G12" s="105">
        <v>8670</v>
      </c>
      <c r="H12" s="79">
        <v>141383</v>
      </c>
      <c r="I12" s="105">
        <v>245397</v>
      </c>
      <c r="J12" s="105">
        <v>-2354</v>
      </c>
      <c r="K12" s="105">
        <v>193519</v>
      </c>
      <c r="L12" s="79">
        <v>0</v>
      </c>
      <c r="M12" s="79">
        <v>18011</v>
      </c>
      <c r="N12" s="105">
        <v>3897</v>
      </c>
      <c r="O12" s="105">
        <v>401161</v>
      </c>
      <c r="P12" s="105">
        <v>19457</v>
      </c>
      <c r="Q12" s="106">
        <f>SUM(B12:P12)</f>
        <v>8881337</v>
      </c>
    </row>
    <row r="13" spans="1:28" ht="15" customHeight="1" x14ac:dyDescent="0.2">
      <c r="A13" s="35" t="s">
        <v>171</v>
      </c>
      <c r="B13" s="36">
        <v>12650371</v>
      </c>
      <c r="C13" s="36">
        <v>0</v>
      </c>
      <c r="D13" s="36">
        <v>3502329</v>
      </c>
      <c r="E13" s="37">
        <v>0</v>
      </c>
      <c r="F13" s="37">
        <v>150116</v>
      </c>
      <c r="G13" s="37">
        <v>17993</v>
      </c>
      <c r="H13" s="36">
        <v>293582</v>
      </c>
      <c r="I13" s="37">
        <v>509051</v>
      </c>
      <c r="J13" s="37">
        <v>-4891</v>
      </c>
      <c r="K13" s="37">
        <v>216317</v>
      </c>
      <c r="L13" s="41">
        <v>0</v>
      </c>
      <c r="M13" s="36">
        <v>37390</v>
      </c>
      <c r="N13" s="37">
        <v>8095</v>
      </c>
      <c r="O13" s="37">
        <v>1044484</v>
      </c>
      <c r="P13" s="37">
        <v>40398</v>
      </c>
      <c r="Q13" s="107">
        <f t="shared" ref="Q13:Q49" si="0">SUM(B13:P13)</f>
        <v>18465235</v>
      </c>
    </row>
    <row r="14" spans="1:28" ht="17.25" customHeight="1" x14ac:dyDescent="0.2">
      <c r="A14" s="78" t="s">
        <v>172</v>
      </c>
      <c r="B14" s="79">
        <v>9855365</v>
      </c>
      <c r="C14" s="79">
        <v>0</v>
      </c>
      <c r="D14" s="79">
        <v>2728602</v>
      </c>
      <c r="E14" s="105">
        <v>0</v>
      </c>
      <c r="F14" s="105">
        <v>116965</v>
      </c>
      <c r="G14" s="105">
        <v>14025</v>
      </c>
      <c r="H14" s="79">
        <v>228675</v>
      </c>
      <c r="I14" s="105">
        <v>397056</v>
      </c>
      <c r="J14" s="105">
        <v>-3807</v>
      </c>
      <c r="K14" s="105">
        <v>270757</v>
      </c>
      <c r="L14" s="79">
        <v>0</v>
      </c>
      <c r="M14" s="79">
        <v>29133</v>
      </c>
      <c r="N14" s="105">
        <v>6301</v>
      </c>
      <c r="O14" s="105">
        <v>1073048</v>
      </c>
      <c r="P14" s="105">
        <v>31469</v>
      </c>
      <c r="Q14" s="106">
        <f t="shared" si="0"/>
        <v>14747589</v>
      </c>
    </row>
    <row r="15" spans="1:28" ht="15" customHeight="1" x14ac:dyDescent="0.2">
      <c r="A15" s="35" t="s">
        <v>173</v>
      </c>
      <c r="B15" s="36">
        <v>6900623</v>
      </c>
      <c r="C15" s="36">
        <v>0</v>
      </c>
      <c r="D15" s="36">
        <v>1910531</v>
      </c>
      <c r="E15" s="37">
        <v>0</v>
      </c>
      <c r="F15" s="37">
        <v>81896</v>
      </c>
      <c r="G15" s="37">
        <v>9821</v>
      </c>
      <c r="H15" s="36">
        <v>160119</v>
      </c>
      <c r="I15" s="37">
        <v>277973</v>
      </c>
      <c r="J15" s="37">
        <v>-2666</v>
      </c>
      <c r="K15" s="37">
        <v>217564</v>
      </c>
      <c r="L15" s="41">
        <v>0</v>
      </c>
      <c r="M15" s="36">
        <v>20399</v>
      </c>
      <c r="N15" s="37">
        <v>4413</v>
      </c>
      <c r="O15" s="37">
        <v>0</v>
      </c>
      <c r="P15" s="37">
        <v>22034</v>
      </c>
      <c r="Q15" s="107">
        <f t="shared" si="0"/>
        <v>9602707</v>
      </c>
    </row>
    <row r="16" spans="1:28" ht="17.25" customHeight="1" x14ac:dyDescent="0.2">
      <c r="A16" s="78" t="s">
        <v>174</v>
      </c>
      <c r="B16" s="79">
        <v>6113149</v>
      </c>
      <c r="C16" s="79">
        <v>0</v>
      </c>
      <c r="D16" s="79">
        <v>1692504</v>
      </c>
      <c r="E16" s="105">
        <v>0</v>
      </c>
      <c r="F16" s="105">
        <v>72550</v>
      </c>
      <c r="G16" s="105">
        <v>8700</v>
      </c>
      <c r="H16" s="79">
        <v>141850</v>
      </c>
      <c r="I16" s="105">
        <v>246226</v>
      </c>
      <c r="J16" s="105">
        <v>-2362</v>
      </c>
      <c r="K16" s="105">
        <v>190819</v>
      </c>
      <c r="L16" s="79">
        <v>0</v>
      </c>
      <c r="M16" s="79">
        <v>18069</v>
      </c>
      <c r="N16" s="105">
        <v>3909</v>
      </c>
      <c r="O16" s="105">
        <v>0</v>
      </c>
      <c r="P16" s="105">
        <v>19521</v>
      </c>
      <c r="Q16" s="106">
        <f t="shared" si="0"/>
        <v>8504935</v>
      </c>
    </row>
    <row r="17" spans="1:17" ht="15" customHeight="1" x14ac:dyDescent="0.2">
      <c r="A17" s="35" t="s">
        <v>175</v>
      </c>
      <c r="B17" s="36">
        <v>39490441</v>
      </c>
      <c r="C17" s="36">
        <v>0</v>
      </c>
      <c r="D17" s="36">
        <v>10933420</v>
      </c>
      <c r="E17" s="37">
        <v>0</v>
      </c>
      <c r="F17" s="37">
        <v>468665</v>
      </c>
      <c r="G17" s="37">
        <v>56193</v>
      </c>
      <c r="H17" s="36">
        <v>916340</v>
      </c>
      <c r="I17" s="37">
        <v>1590532</v>
      </c>
      <c r="J17" s="37">
        <v>-15257</v>
      </c>
      <c r="K17" s="37">
        <v>952032</v>
      </c>
      <c r="L17" s="41">
        <v>0</v>
      </c>
      <c r="M17" s="36">
        <v>116732</v>
      </c>
      <c r="N17" s="37">
        <v>25255</v>
      </c>
      <c r="O17" s="37">
        <v>1156023</v>
      </c>
      <c r="P17" s="37">
        <v>126100</v>
      </c>
      <c r="Q17" s="107">
        <f t="shared" si="0"/>
        <v>55816476</v>
      </c>
    </row>
    <row r="18" spans="1:17" ht="17.25" customHeight="1" x14ac:dyDescent="0.2">
      <c r="A18" s="78" t="s">
        <v>176</v>
      </c>
      <c r="B18" s="79">
        <v>3989316</v>
      </c>
      <c r="C18" s="79">
        <v>0</v>
      </c>
      <c r="D18" s="79">
        <v>1104494</v>
      </c>
      <c r="E18" s="105">
        <v>0</v>
      </c>
      <c r="F18" s="105">
        <v>47345</v>
      </c>
      <c r="G18" s="105">
        <v>5677</v>
      </c>
      <c r="H18" s="79">
        <v>92568</v>
      </c>
      <c r="I18" s="105">
        <v>160687</v>
      </c>
      <c r="J18" s="105">
        <v>-1541</v>
      </c>
      <c r="K18" s="105">
        <v>142207</v>
      </c>
      <c r="L18" s="79">
        <v>0</v>
      </c>
      <c r="M18" s="79">
        <v>11793</v>
      </c>
      <c r="N18" s="105">
        <v>2551</v>
      </c>
      <c r="O18" s="105">
        <v>1927</v>
      </c>
      <c r="P18" s="105">
        <v>12739</v>
      </c>
      <c r="Q18" s="106">
        <f t="shared" si="0"/>
        <v>5569763</v>
      </c>
    </row>
    <row r="19" spans="1:17" ht="15" customHeight="1" x14ac:dyDescent="0.2">
      <c r="A19" s="35" t="s">
        <v>177</v>
      </c>
      <c r="B19" s="36">
        <v>22464968</v>
      </c>
      <c r="C19" s="36">
        <v>0</v>
      </c>
      <c r="D19" s="36">
        <v>6219715</v>
      </c>
      <c r="E19" s="37">
        <v>0</v>
      </c>
      <c r="F19" s="37">
        <v>266611</v>
      </c>
      <c r="G19" s="37">
        <v>31968</v>
      </c>
      <c r="H19" s="36">
        <v>521275</v>
      </c>
      <c r="I19" s="37">
        <v>904862</v>
      </c>
      <c r="J19" s="37">
        <v>-8679</v>
      </c>
      <c r="K19" s="37">
        <v>281822</v>
      </c>
      <c r="L19" s="41">
        <v>0</v>
      </c>
      <c r="M19" s="36">
        <v>66406</v>
      </c>
      <c r="N19" s="37">
        <v>14366</v>
      </c>
      <c r="O19" s="37">
        <v>336913</v>
      </c>
      <c r="P19" s="37">
        <v>71734</v>
      </c>
      <c r="Q19" s="107">
        <f t="shared" si="0"/>
        <v>31171961</v>
      </c>
    </row>
    <row r="20" spans="1:17" ht="17.25" customHeight="1" x14ac:dyDescent="0.2">
      <c r="A20" s="78" t="s">
        <v>178</v>
      </c>
      <c r="B20" s="79">
        <v>14341630</v>
      </c>
      <c r="C20" s="79">
        <v>0</v>
      </c>
      <c r="D20" s="79">
        <v>3970671</v>
      </c>
      <c r="E20" s="105">
        <v>0</v>
      </c>
      <c r="F20" s="105">
        <v>170206</v>
      </c>
      <c r="G20" s="105">
        <v>20408</v>
      </c>
      <c r="H20" s="79">
        <v>332778</v>
      </c>
      <c r="I20" s="105">
        <v>577695</v>
      </c>
      <c r="J20" s="105">
        <v>-5540</v>
      </c>
      <c r="K20" s="105">
        <v>358353</v>
      </c>
      <c r="L20" s="79">
        <v>0</v>
      </c>
      <c r="M20" s="79">
        <v>42395</v>
      </c>
      <c r="N20" s="105">
        <v>9171</v>
      </c>
      <c r="O20" s="105">
        <v>2129671</v>
      </c>
      <c r="P20" s="105">
        <v>45796</v>
      </c>
      <c r="Q20" s="106">
        <f t="shared" si="0"/>
        <v>21993234</v>
      </c>
    </row>
    <row r="21" spans="1:17" ht="15" customHeight="1" x14ac:dyDescent="0.2">
      <c r="A21" s="35" t="s">
        <v>179</v>
      </c>
      <c r="B21" s="36">
        <v>23183467</v>
      </c>
      <c r="C21" s="36">
        <v>0</v>
      </c>
      <c r="D21" s="36">
        <v>6418650</v>
      </c>
      <c r="E21" s="37">
        <v>0</v>
      </c>
      <c r="F21" s="37">
        <v>275140</v>
      </c>
      <c r="G21" s="37">
        <v>32991</v>
      </c>
      <c r="H21" s="36">
        <v>537941</v>
      </c>
      <c r="I21" s="37">
        <v>933854</v>
      </c>
      <c r="J21" s="37">
        <v>-8956</v>
      </c>
      <c r="K21" s="37">
        <v>253143</v>
      </c>
      <c r="L21" s="41">
        <v>0</v>
      </c>
      <c r="M21" s="36">
        <v>68530</v>
      </c>
      <c r="N21" s="37">
        <v>14825</v>
      </c>
      <c r="O21" s="37">
        <v>731585</v>
      </c>
      <c r="P21" s="37">
        <v>74028</v>
      </c>
      <c r="Q21" s="107">
        <f t="shared" si="0"/>
        <v>32515198</v>
      </c>
    </row>
    <row r="22" spans="1:17" ht="17.25" customHeight="1" x14ac:dyDescent="0.2">
      <c r="A22" s="78" t="s">
        <v>180</v>
      </c>
      <c r="B22" s="79">
        <v>6693065</v>
      </c>
      <c r="C22" s="79">
        <v>0</v>
      </c>
      <c r="D22" s="79">
        <v>1853051</v>
      </c>
      <c r="E22" s="105">
        <v>0</v>
      </c>
      <c r="F22" s="105">
        <v>79430</v>
      </c>
      <c r="G22" s="105">
        <v>9522</v>
      </c>
      <c r="H22" s="79">
        <v>155310</v>
      </c>
      <c r="I22" s="105">
        <v>269538</v>
      </c>
      <c r="J22" s="105">
        <v>-2586</v>
      </c>
      <c r="K22" s="105">
        <v>196027</v>
      </c>
      <c r="L22" s="79">
        <v>0</v>
      </c>
      <c r="M22" s="79">
        <v>19785</v>
      </c>
      <c r="N22" s="105">
        <v>4281</v>
      </c>
      <c r="O22" s="105">
        <v>0</v>
      </c>
      <c r="P22" s="105">
        <v>21372</v>
      </c>
      <c r="Q22" s="106">
        <f t="shared" si="0"/>
        <v>9298795</v>
      </c>
    </row>
    <row r="23" spans="1:17" ht="15" customHeight="1" x14ac:dyDescent="0.2">
      <c r="A23" s="35" t="s">
        <v>181</v>
      </c>
      <c r="B23" s="36">
        <v>16683498</v>
      </c>
      <c r="C23" s="36">
        <v>0</v>
      </c>
      <c r="D23" s="36">
        <v>4619071</v>
      </c>
      <c r="E23" s="37">
        <v>0</v>
      </c>
      <c r="F23" s="37">
        <v>198004</v>
      </c>
      <c r="G23" s="37">
        <v>23743</v>
      </c>
      <c r="H23" s="36">
        <v>387106</v>
      </c>
      <c r="I23" s="37">
        <v>672158</v>
      </c>
      <c r="J23" s="37">
        <v>-6444</v>
      </c>
      <c r="K23" s="37">
        <v>419555</v>
      </c>
      <c r="L23" s="41">
        <v>0</v>
      </c>
      <c r="M23" s="36">
        <v>49318</v>
      </c>
      <c r="N23" s="37">
        <v>10667</v>
      </c>
      <c r="O23" s="37">
        <v>0</v>
      </c>
      <c r="P23" s="37">
        <v>53271</v>
      </c>
      <c r="Q23" s="107">
        <f t="shared" si="0"/>
        <v>23109947</v>
      </c>
    </row>
    <row r="24" spans="1:17" ht="17.25" customHeight="1" x14ac:dyDescent="0.2">
      <c r="A24" s="78" t="s">
        <v>182</v>
      </c>
      <c r="B24" s="79">
        <v>9349591</v>
      </c>
      <c r="C24" s="79">
        <v>0</v>
      </c>
      <c r="D24" s="79">
        <v>2588548</v>
      </c>
      <c r="E24" s="105">
        <v>0</v>
      </c>
      <c r="F24" s="105">
        <v>110959</v>
      </c>
      <c r="G24" s="105">
        <v>13304</v>
      </c>
      <c r="H24" s="79">
        <v>216950</v>
      </c>
      <c r="I24" s="105">
        <v>376550</v>
      </c>
      <c r="J24" s="105">
        <v>-3612</v>
      </c>
      <c r="K24" s="105">
        <v>179490</v>
      </c>
      <c r="L24" s="79">
        <v>0</v>
      </c>
      <c r="M24" s="79">
        <v>27637</v>
      </c>
      <c r="N24" s="105">
        <v>5980</v>
      </c>
      <c r="O24" s="105">
        <v>0</v>
      </c>
      <c r="P24" s="105">
        <v>29855</v>
      </c>
      <c r="Q24" s="106">
        <f t="shared" si="0"/>
        <v>12895252</v>
      </c>
    </row>
    <row r="25" spans="1:17" ht="15" customHeight="1" x14ac:dyDescent="0.2">
      <c r="A25" s="35" t="s">
        <v>183</v>
      </c>
      <c r="B25" s="36">
        <v>8385421</v>
      </c>
      <c r="C25" s="36">
        <v>0</v>
      </c>
      <c r="D25" s="36">
        <v>2321616</v>
      </c>
      <c r="E25" s="37">
        <v>0</v>
      </c>
      <c r="F25" s="37">
        <v>99519</v>
      </c>
      <c r="G25" s="37">
        <v>11933</v>
      </c>
      <c r="H25" s="36">
        <v>194572</v>
      </c>
      <c r="I25" s="37">
        <v>337777</v>
      </c>
      <c r="J25" s="37">
        <v>-3239</v>
      </c>
      <c r="K25" s="37">
        <v>231290</v>
      </c>
      <c r="L25" s="41">
        <v>0</v>
      </c>
      <c r="M25" s="36">
        <v>24788</v>
      </c>
      <c r="N25" s="37">
        <v>5362</v>
      </c>
      <c r="O25" s="37">
        <v>33536</v>
      </c>
      <c r="P25" s="37">
        <v>26775</v>
      </c>
      <c r="Q25" s="107">
        <f t="shared" si="0"/>
        <v>11669350</v>
      </c>
    </row>
    <row r="26" spans="1:17" ht="17.25" customHeight="1" x14ac:dyDescent="0.2">
      <c r="A26" s="78" t="s">
        <v>184</v>
      </c>
      <c r="B26" s="79">
        <v>22192228</v>
      </c>
      <c r="C26" s="79">
        <v>0</v>
      </c>
      <c r="D26" s="79">
        <v>6144222</v>
      </c>
      <c r="E26" s="105">
        <v>0</v>
      </c>
      <c r="F26" s="105">
        <v>263378</v>
      </c>
      <c r="G26" s="105">
        <v>31581</v>
      </c>
      <c r="H26" s="79">
        <v>514937</v>
      </c>
      <c r="I26" s="105">
        <v>893974</v>
      </c>
      <c r="J26" s="105">
        <v>-8573</v>
      </c>
      <c r="K26" s="105">
        <v>248528</v>
      </c>
      <c r="L26" s="79">
        <v>0</v>
      </c>
      <c r="M26" s="79">
        <v>65601</v>
      </c>
      <c r="N26" s="105">
        <v>14190</v>
      </c>
      <c r="O26" s="105">
        <v>0</v>
      </c>
      <c r="P26" s="105">
        <v>70862</v>
      </c>
      <c r="Q26" s="106">
        <f t="shared" si="0"/>
        <v>30430928</v>
      </c>
    </row>
    <row r="27" spans="1:17" ht="15" customHeight="1" x14ac:dyDescent="0.2">
      <c r="A27" s="35" t="s">
        <v>185</v>
      </c>
      <c r="B27" s="36">
        <v>8817335</v>
      </c>
      <c r="C27" s="36">
        <v>0</v>
      </c>
      <c r="D27" s="36">
        <v>2441191</v>
      </c>
      <c r="E27" s="37">
        <v>0</v>
      </c>
      <c r="F27" s="37">
        <v>104643</v>
      </c>
      <c r="G27" s="37">
        <v>12547</v>
      </c>
      <c r="H27" s="36">
        <v>204598</v>
      </c>
      <c r="I27" s="37">
        <v>355141</v>
      </c>
      <c r="J27" s="37">
        <v>-3407</v>
      </c>
      <c r="K27" s="37">
        <v>257321</v>
      </c>
      <c r="L27" s="41">
        <v>0</v>
      </c>
      <c r="M27" s="36">
        <v>26064</v>
      </c>
      <c r="N27" s="37">
        <v>5639</v>
      </c>
      <c r="O27" s="37">
        <v>390638</v>
      </c>
      <c r="P27" s="37">
        <v>28156</v>
      </c>
      <c r="Q27" s="107">
        <f t="shared" si="0"/>
        <v>12639866</v>
      </c>
    </row>
    <row r="28" spans="1:17" ht="17.25" customHeight="1" x14ac:dyDescent="0.2">
      <c r="A28" s="78" t="s">
        <v>186</v>
      </c>
      <c r="B28" s="79">
        <v>12481656</v>
      </c>
      <c r="C28" s="79">
        <v>0</v>
      </c>
      <c r="D28" s="79">
        <v>3455740</v>
      </c>
      <c r="E28" s="105">
        <v>0</v>
      </c>
      <c r="F28" s="105">
        <v>148137</v>
      </c>
      <c r="G28" s="105">
        <v>17764</v>
      </c>
      <c r="H28" s="79">
        <v>289606</v>
      </c>
      <c r="I28" s="105">
        <v>502930</v>
      </c>
      <c r="J28" s="105">
        <v>-4821</v>
      </c>
      <c r="K28" s="105">
        <v>350444</v>
      </c>
      <c r="L28" s="79">
        <v>0</v>
      </c>
      <c r="M28" s="79">
        <v>36897</v>
      </c>
      <c r="N28" s="105">
        <v>7980</v>
      </c>
      <c r="O28" s="105">
        <v>0</v>
      </c>
      <c r="P28" s="105">
        <v>39855</v>
      </c>
      <c r="Q28" s="106">
        <f t="shared" si="0"/>
        <v>17326188</v>
      </c>
    </row>
    <row r="29" spans="1:17" ht="15" customHeight="1" x14ac:dyDescent="0.2">
      <c r="A29" s="35" t="s">
        <v>187</v>
      </c>
      <c r="B29" s="36">
        <v>5091250</v>
      </c>
      <c r="C29" s="36">
        <v>0</v>
      </c>
      <c r="D29" s="36">
        <v>1409584</v>
      </c>
      <c r="E29" s="37">
        <v>0</v>
      </c>
      <c r="F29" s="37">
        <v>60424</v>
      </c>
      <c r="G29" s="37">
        <v>7246</v>
      </c>
      <c r="H29" s="36">
        <v>118133</v>
      </c>
      <c r="I29" s="37">
        <v>205104</v>
      </c>
      <c r="J29" s="37">
        <v>-1967</v>
      </c>
      <c r="K29" s="37">
        <v>181524</v>
      </c>
      <c r="L29" s="41">
        <v>0</v>
      </c>
      <c r="M29" s="36">
        <v>15050</v>
      </c>
      <c r="N29" s="37">
        <v>3256</v>
      </c>
      <c r="O29" s="37">
        <v>464543</v>
      </c>
      <c r="P29" s="37">
        <v>16257</v>
      </c>
      <c r="Q29" s="107">
        <f t="shared" si="0"/>
        <v>7570404</v>
      </c>
    </row>
    <row r="30" spans="1:17" ht="17.25" customHeight="1" x14ac:dyDescent="0.2">
      <c r="A30" s="78" t="s">
        <v>188</v>
      </c>
      <c r="B30" s="79">
        <v>9364872</v>
      </c>
      <c r="C30" s="79">
        <v>0</v>
      </c>
      <c r="D30" s="79">
        <v>2592795</v>
      </c>
      <c r="E30" s="105">
        <v>0</v>
      </c>
      <c r="F30" s="105">
        <v>111143</v>
      </c>
      <c r="G30" s="105">
        <v>13327</v>
      </c>
      <c r="H30" s="79">
        <v>217296</v>
      </c>
      <c r="I30" s="105">
        <v>377258</v>
      </c>
      <c r="J30" s="105">
        <v>-3618</v>
      </c>
      <c r="K30" s="105">
        <v>252258</v>
      </c>
      <c r="L30" s="79">
        <v>0</v>
      </c>
      <c r="M30" s="79">
        <v>27682</v>
      </c>
      <c r="N30" s="105">
        <v>5988</v>
      </c>
      <c r="O30" s="105">
        <v>512609</v>
      </c>
      <c r="P30" s="105">
        <v>29904</v>
      </c>
      <c r="Q30" s="106">
        <f t="shared" si="0"/>
        <v>13501514</v>
      </c>
    </row>
    <row r="31" spans="1:17" ht="15" customHeight="1" x14ac:dyDescent="0.2">
      <c r="A31" s="35" t="s">
        <v>189</v>
      </c>
      <c r="B31" s="36">
        <v>10696367</v>
      </c>
      <c r="C31" s="36">
        <v>0</v>
      </c>
      <c r="D31" s="36">
        <v>2961429</v>
      </c>
      <c r="E31" s="37">
        <v>0</v>
      </c>
      <c r="F31" s="37">
        <v>126943</v>
      </c>
      <c r="G31" s="37">
        <v>15221</v>
      </c>
      <c r="H31" s="36">
        <v>248197</v>
      </c>
      <c r="I31" s="37">
        <v>430844</v>
      </c>
      <c r="J31" s="37">
        <v>-4132</v>
      </c>
      <c r="K31" s="37">
        <v>316378</v>
      </c>
      <c r="L31" s="41">
        <v>0</v>
      </c>
      <c r="M31" s="36">
        <v>31618</v>
      </c>
      <c r="N31" s="37">
        <v>6840</v>
      </c>
      <c r="O31" s="37">
        <v>766048</v>
      </c>
      <c r="P31" s="37">
        <v>34155</v>
      </c>
      <c r="Q31" s="107">
        <f t="shared" si="0"/>
        <v>15629908</v>
      </c>
    </row>
    <row r="32" spans="1:17" ht="17.25" customHeight="1" x14ac:dyDescent="0.2">
      <c r="A32" s="78" t="s">
        <v>190</v>
      </c>
      <c r="B32" s="79">
        <v>6116870</v>
      </c>
      <c r="C32" s="79">
        <v>0</v>
      </c>
      <c r="D32" s="79">
        <v>2086347</v>
      </c>
      <c r="E32" s="105">
        <v>0</v>
      </c>
      <c r="F32" s="105">
        <v>72593</v>
      </c>
      <c r="G32" s="105">
        <v>8704</v>
      </c>
      <c r="H32" s="79">
        <v>141936</v>
      </c>
      <c r="I32" s="105">
        <v>246373</v>
      </c>
      <c r="J32" s="105">
        <v>-2363</v>
      </c>
      <c r="K32" s="105">
        <v>208294</v>
      </c>
      <c r="L32" s="79">
        <v>0</v>
      </c>
      <c r="M32" s="79">
        <v>18081</v>
      </c>
      <c r="N32" s="105">
        <v>3912</v>
      </c>
      <c r="O32" s="105">
        <v>420935</v>
      </c>
      <c r="P32" s="105">
        <v>19532</v>
      </c>
      <c r="Q32" s="106">
        <f t="shared" si="0"/>
        <v>9341214</v>
      </c>
    </row>
    <row r="33" spans="1:17" ht="15" customHeight="1" x14ac:dyDescent="0.2">
      <c r="A33" s="35" t="s">
        <v>191</v>
      </c>
      <c r="B33" s="36">
        <v>10123614</v>
      </c>
      <c r="C33" s="36">
        <v>0</v>
      </c>
      <c r="D33" s="36">
        <v>2802850</v>
      </c>
      <c r="E33" s="37">
        <v>0</v>
      </c>
      <c r="F33" s="37">
        <v>120146</v>
      </c>
      <c r="G33" s="37">
        <v>14406</v>
      </c>
      <c r="H33" s="36">
        <v>234909</v>
      </c>
      <c r="I33" s="37">
        <v>407753</v>
      </c>
      <c r="J33" s="37">
        <v>-3911</v>
      </c>
      <c r="K33" s="37">
        <v>284872</v>
      </c>
      <c r="L33" s="41">
        <v>0</v>
      </c>
      <c r="M33" s="36">
        <v>29925</v>
      </c>
      <c r="N33" s="37">
        <v>6474</v>
      </c>
      <c r="O33" s="37">
        <v>520176</v>
      </c>
      <c r="P33" s="37">
        <v>32326</v>
      </c>
      <c r="Q33" s="107">
        <f t="shared" si="0"/>
        <v>14573540</v>
      </c>
    </row>
    <row r="34" spans="1:17" ht="17.25" customHeight="1" x14ac:dyDescent="0.2">
      <c r="A34" s="78" t="s">
        <v>192</v>
      </c>
      <c r="B34" s="79">
        <v>5567032</v>
      </c>
      <c r="C34" s="79">
        <v>0</v>
      </c>
      <c r="D34" s="79">
        <v>1541301</v>
      </c>
      <c r="E34" s="105">
        <v>0</v>
      </c>
      <c r="F34" s="105">
        <v>66068</v>
      </c>
      <c r="G34" s="105">
        <v>7922</v>
      </c>
      <c r="H34" s="79">
        <v>129178</v>
      </c>
      <c r="I34" s="105">
        <v>224218</v>
      </c>
      <c r="J34" s="105">
        <v>-2151</v>
      </c>
      <c r="K34" s="105">
        <v>187682</v>
      </c>
      <c r="L34" s="79">
        <v>0</v>
      </c>
      <c r="M34" s="79">
        <v>16457</v>
      </c>
      <c r="N34" s="105">
        <v>3560</v>
      </c>
      <c r="O34" s="105">
        <v>126275</v>
      </c>
      <c r="P34" s="105">
        <v>17777</v>
      </c>
      <c r="Q34" s="106">
        <f t="shared" si="0"/>
        <v>7885319</v>
      </c>
    </row>
    <row r="35" spans="1:17" ht="15" customHeight="1" x14ac:dyDescent="0.2">
      <c r="A35" s="35" t="s">
        <v>193</v>
      </c>
      <c r="B35" s="36">
        <v>8019034</v>
      </c>
      <c r="C35" s="36">
        <v>0</v>
      </c>
      <c r="D35" s="36">
        <v>2220165</v>
      </c>
      <c r="E35" s="37">
        <v>0</v>
      </c>
      <c r="F35" s="37">
        <v>95167</v>
      </c>
      <c r="G35" s="37">
        <v>11410</v>
      </c>
      <c r="H35" s="36">
        <v>186077</v>
      </c>
      <c r="I35" s="37">
        <v>322950</v>
      </c>
      <c r="J35" s="37">
        <v>-3098</v>
      </c>
      <c r="K35" s="37">
        <v>254820</v>
      </c>
      <c r="L35" s="41">
        <v>0</v>
      </c>
      <c r="M35" s="36">
        <v>23704</v>
      </c>
      <c r="N35" s="37">
        <v>5128</v>
      </c>
      <c r="O35" s="37">
        <v>0</v>
      </c>
      <c r="P35" s="37">
        <v>25606</v>
      </c>
      <c r="Q35" s="107">
        <f t="shared" si="0"/>
        <v>11160963</v>
      </c>
    </row>
    <row r="36" spans="1:17" ht="17.25" customHeight="1" x14ac:dyDescent="0.2">
      <c r="A36" s="78" t="s">
        <v>194</v>
      </c>
      <c r="B36" s="79">
        <v>12920029</v>
      </c>
      <c r="C36" s="79">
        <v>0</v>
      </c>
      <c r="D36" s="79">
        <v>3577084</v>
      </c>
      <c r="E36" s="105">
        <v>0</v>
      </c>
      <c r="F36" s="105">
        <v>153335</v>
      </c>
      <c r="G36" s="105">
        <v>18386</v>
      </c>
      <c r="H36" s="79">
        <v>299791</v>
      </c>
      <c r="I36" s="105">
        <v>520443</v>
      </c>
      <c r="J36" s="105">
        <v>-4991</v>
      </c>
      <c r="K36" s="105">
        <v>386690</v>
      </c>
      <c r="L36" s="79">
        <v>0</v>
      </c>
      <c r="M36" s="79">
        <v>38193</v>
      </c>
      <c r="N36" s="105">
        <v>8262</v>
      </c>
      <c r="O36" s="105">
        <v>489102</v>
      </c>
      <c r="P36" s="105">
        <v>41256</v>
      </c>
      <c r="Q36" s="106">
        <f t="shared" si="0"/>
        <v>18447580</v>
      </c>
    </row>
    <row r="37" spans="1:17" ht="15" customHeight="1" x14ac:dyDescent="0.2">
      <c r="A37" s="35" t="s">
        <v>195</v>
      </c>
      <c r="B37" s="36">
        <v>8265006</v>
      </c>
      <c r="C37" s="36">
        <v>0</v>
      </c>
      <c r="D37" s="36">
        <v>2288288</v>
      </c>
      <c r="E37" s="37">
        <v>0</v>
      </c>
      <c r="F37" s="37">
        <v>98091</v>
      </c>
      <c r="G37" s="37">
        <v>11762</v>
      </c>
      <c r="H37" s="36">
        <v>191773</v>
      </c>
      <c r="I37" s="37">
        <v>332984</v>
      </c>
      <c r="J37" s="37">
        <v>-3193</v>
      </c>
      <c r="K37" s="37">
        <v>150422</v>
      </c>
      <c r="L37" s="41">
        <v>0</v>
      </c>
      <c r="M37" s="36">
        <v>24431</v>
      </c>
      <c r="N37" s="37">
        <v>5285</v>
      </c>
      <c r="O37" s="37">
        <v>0</v>
      </c>
      <c r="P37" s="37">
        <v>26391</v>
      </c>
      <c r="Q37" s="107">
        <f t="shared" si="0"/>
        <v>11391240</v>
      </c>
    </row>
    <row r="38" spans="1:17" ht="17.25" customHeight="1" x14ac:dyDescent="0.2">
      <c r="A38" s="78" t="s">
        <v>196</v>
      </c>
      <c r="B38" s="79">
        <v>3649114</v>
      </c>
      <c r="C38" s="79">
        <v>0</v>
      </c>
      <c r="D38" s="79">
        <v>1010306</v>
      </c>
      <c r="E38" s="105">
        <v>0</v>
      </c>
      <c r="F38" s="105">
        <v>43308</v>
      </c>
      <c r="G38" s="105">
        <v>5193</v>
      </c>
      <c r="H38" s="79">
        <v>84673</v>
      </c>
      <c r="I38" s="105">
        <v>146993</v>
      </c>
      <c r="J38" s="105">
        <v>-1410</v>
      </c>
      <c r="K38" s="105">
        <v>151549</v>
      </c>
      <c r="L38" s="79">
        <v>0</v>
      </c>
      <c r="M38" s="79">
        <v>10786</v>
      </c>
      <c r="N38" s="105">
        <v>2334</v>
      </c>
      <c r="O38" s="105">
        <v>0</v>
      </c>
      <c r="P38" s="105">
        <v>11652</v>
      </c>
      <c r="Q38" s="106">
        <f t="shared" si="0"/>
        <v>5114498</v>
      </c>
    </row>
    <row r="39" spans="1:17" ht="15" customHeight="1" x14ac:dyDescent="0.2">
      <c r="A39" s="35" t="s">
        <v>197</v>
      </c>
      <c r="B39" s="36">
        <v>3837475</v>
      </c>
      <c r="C39" s="36">
        <v>0</v>
      </c>
      <c r="D39" s="36">
        <v>1062455</v>
      </c>
      <c r="E39" s="37">
        <v>0</v>
      </c>
      <c r="F39" s="37">
        <v>45543</v>
      </c>
      <c r="G39" s="37">
        <v>5461</v>
      </c>
      <c r="H39" s="36">
        <v>89044</v>
      </c>
      <c r="I39" s="37">
        <v>154576</v>
      </c>
      <c r="J39" s="37">
        <v>-1483</v>
      </c>
      <c r="K39" s="37">
        <v>153457</v>
      </c>
      <c r="L39" s="41">
        <v>0</v>
      </c>
      <c r="M39" s="36">
        <v>11344</v>
      </c>
      <c r="N39" s="37">
        <v>2454</v>
      </c>
      <c r="O39" s="37">
        <v>124718</v>
      </c>
      <c r="P39" s="37">
        <v>12254</v>
      </c>
      <c r="Q39" s="107">
        <f t="shared" si="0"/>
        <v>5497298</v>
      </c>
    </row>
    <row r="40" spans="1:17" ht="17.25" customHeight="1" x14ac:dyDescent="0.2">
      <c r="A40" s="78" t="s">
        <v>198</v>
      </c>
      <c r="B40" s="79">
        <v>8912913</v>
      </c>
      <c r="C40" s="79">
        <v>0</v>
      </c>
      <c r="D40" s="79">
        <v>2879624</v>
      </c>
      <c r="E40" s="105">
        <v>0</v>
      </c>
      <c r="F40" s="105">
        <v>105776</v>
      </c>
      <c r="G40" s="105">
        <v>12682</v>
      </c>
      <c r="H40" s="79">
        <v>206818</v>
      </c>
      <c r="I40" s="105">
        <v>358961</v>
      </c>
      <c r="J40" s="105">
        <v>-3444</v>
      </c>
      <c r="K40" s="105">
        <v>200392</v>
      </c>
      <c r="L40" s="79">
        <v>0</v>
      </c>
      <c r="M40" s="79">
        <v>26347</v>
      </c>
      <c r="N40" s="105">
        <v>5700</v>
      </c>
      <c r="O40" s="105">
        <v>0</v>
      </c>
      <c r="P40" s="105">
        <v>28461</v>
      </c>
      <c r="Q40" s="106">
        <f t="shared" si="0"/>
        <v>12734230</v>
      </c>
    </row>
    <row r="41" spans="1:17" ht="15" customHeight="1" x14ac:dyDescent="0.2">
      <c r="A41" s="35" t="s">
        <v>199</v>
      </c>
      <c r="B41" s="36">
        <v>6107236</v>
      </c>
      <c r="C41" s="36">
        <v>0</v>
      </c>
      <c r="D41" s="36">
        <v>1690880</v>
      </c>
      <c r="E41" s="37">
        <v>0</v>
      </c>
      <c r="F41" s="37">
        <v>72481</v>
      </c>
      <c r="G41" s="37">
        <v>8692</v>
      </c>
      <c r="H41" s="36">
        <v>141705</v>
      </c>
      <c r="I41" s="37">
        <v>246065</v>
      </c>
      <c r="J41" s="37">
        <v>-2359</v>
      </c>
      <c r="K41" s="37">
        <v>197144</v>
      </c>
      <c r="L41" s="41">
        <v>0</v>
      </c>
      <c r="M41" s="36">
        <v>18053</v>
      </c>
      <c r="N41" s="37">
        <v>3905</v>
      </c>
      <c r="O41" s="37">
        <v>10059</v>
      </c>
      <c r="P41" s="37">
        <v>19502</v>
      </c>
      <c r="Q41" s="107">
        <f t="shared" si="0"/>
        <v>8513363</v>
      </c>
    </row>
    <row r="42" spans="1:17" ht="17.25" customHeight="1" x14ac:dyDescent="0.2">
      <c r="A42" s="78" t="s">
        <v>200</v>
      </c>
      <c r="B42" s="79">
        <v>8096963</v>
      </c>
      <c r="C42" s="79">
        <v>0</v>
      </c>
      <c r="D42" s="79">
        <v>2241771</v>
      </c>
      <c r="E42" s="105">
        <v>0</v>
      </c>
      <c r="F42" s="105">
        <v>96099</v>
      </c>
      <c r="G42" s="105">
        <v>11523</v>
      </c>
      <c r="H42" s="79">
        <v>187869</v>
      </c>
      <c r="I42" s="105">
        <v>326264</v>
      </c>
      <c r="J42" s="105">
        <v>-3127</v>
      </c>
      <c r="K42" s="105">
        <v>225282</v>
      </c>
      <c r="L42" s="79">
        <v>0</v>
      </c>
      <c r="M42" s="79">
        <v>23936</v>
      </c>
      <c r="N42" s="105">
        <v>5177</v>
      </c>
      <c r="O42" s="105">
        <v>986899</v>
      </c>
      <c r="P42" s="105">
        <v>25854</v>
      </c>
      <c r="Q42" s="106">
        <f t="shared" si="0"/>
        <v>12224510</v>
      </c>
    </row>
    <row r="43" spans="1:17" ht="15" customHeight="1" x14ac:dyDescent="0.2">
      <c r="A43" s="35" t="s">
        <v>201</v>
      </c>
      <c r="B43" s="36">
        <v>6874119</v>
      </c>
      <c r="C43" s="36">
        <v>0</v>
      </c>
      <c r="D43" s="36">
        <v>1903184</v>
      </c>
      <c r="E43" s="37">
        <v>0</v>
      </c>
      <c r="F43" s="37">
        <v>81579</v>
      </c>
      <c r="G43" s="37">
        <v>9781</v>
      </c>
      <c r="H43" s="36">
        <v>159510</v>
      </c>
      <c r="I43" s="37">
        <v>276851</v>
      </c>
      <c r="J43" s="37">
        <v>-2656</v>
      </c>
      <c r="K43" s="37">
        <v>222661</v>
      </c>
      <c r="L43" s="41">
        <v>0</v>
      </c>
      <c r="M43" s="36">
        <v>20320</v>
      </c>
      <c r="N43" s="37">
        <v>4396</v>
      </c>
      <c r="O43" s="37">
        <v>0</v>
      </c>
      <c r="P43" s="37">
        <v>21950</v>
      </c>
      <c r="Q43" s="107">
        <f t="shared" si="0"/>
        <v>9571695</v>
      </c>
    </row>
    <row r="44" spans="1:17" ht="17.25" customHeight="1" x14ac:dyDescent="0.2">
      <c r="A44" s="78" t="s">
        <v>202</v>
      </c>
      <c r="B44" s="79">
        <v>8844978</v>
      </c>
      <c r="C44" s="79">
        <v>0</v>
      </c>
      <c r="D44" s="79">
        <v>2448846</v>
      </c>
      <c r="E44" s="105">
        <v>0</v>
      </c>
      <c r="F44" s="105">
        <v>104972</v>
      </c>
      <c r="G44" s="105">
        <v>12586</v>
      </c>
      <c r="H44" s="79">
        <v>205238</v>
      </c>
      <c r="I44" s="105">
        <v>356266</v>
      </c>
      <c r="J44" s="105">
        <v>-3417</v>
      </c>
      <c r="K44" s="105">
        <v>260630</v>
      </c>
      <c r="L44" s="79">
        <v>0</v>
      </c>
      <c r="M44" s="79">
        <v>26145</v>
      </c>
      <c r="N44" s="105">
        <v>5656</v>
      </c>
      <c r="O44" s="105">
        <v>0</v>
      </c>
      <c r="P44" s="105">
        <v>28244</v>
      </c>
      <c r="Q44" s="106">
        <f t="shared" si="0"/>
        <v>12290144</v>
      </c>
    </row>
    <row r="45" spans="1:17" ht="15" customHeight="1" x14ac:dyDescent="0.2">
      <c r="A45" s="35" t="s">
        <v>203</v>
      </c>
      <c r="B45" s="36">
        <v>36946270</v>
      </c>
      <c r="C45" s="36">
        <v>0</v>
      </c>
      <c r="D45" s="36">
        <v>10229070</v>
      </c>
      <c r="E45" s="37">
        <v>0</v>
      </c>
      <c r="F45" s="37">
        <v>438478</v>
      </c>
      <c r="G45" s="37">
        <v>52576</v>
      </c>
      <c r="H45" s="36">
        <v>857287</v>
      </c>
      <c r="I45" s="37">
        <v>1488264</v>
      </c>
      <c r="J45" s="37">
        <v>-14273</v>
      </c>
      <c r="K45" s="37">
        <v>948871</v>
      </c>
      <c r="L45" s="41">
        <v>0</v>
      </c>
      <c r="M45" s="36">
        <v>109214</v>
      </c>
      <c r="N45" s="37">
        <v>23625</v>
      </c>
      <c r="O45" s="37">
        <v>4290936</v>
      </c>
      <c r="P45" s="37">
        <v>117975</v>
      </c>
      <c r="Q45" s="107">
        <f t="shared" si="0"/>
        <v>55488293</v>
      </c>
    </row>
    <row r="46" spans="1:17" ht="17.25" customHeight="1" x14ac:dyDescent="0.2">
      <c r="A46" s="78" t="s">
        <v>204</v>
      </c>
      <c r="B46" s="79">
        <v>16514619</v>
      </c>
      <c r="C46" s="79">
        <v>0</v>
      </c>
      <c r="D46" s="79">
        <v>4572283</v>
      </c>
      <c r="E46" s="105">
        <v>0</v>
      </c>
      <c r="F46" s="105">
        <v>195993</v>
      </c>
      <c r="G46" s="105">
        <v>23500</v>
      </c>
      <c r="H46" s="79">
        <v>383205</v>
      </c>
      <c r="I46" s="105">
        <v>665175</v>
      </c>
      <c r="J46" s="105">
        <v>-6380</v>
      </c>
      <c r="K46" s="105">
        <v>321111</v>
      </c>
      <c r="L46" s="79">
        <v>0</v>
      </c>
      <c r="M46" s="79">
        <v>48816</v>
      </c>
      <c r="N46" s="105">
        <v>10561</v>
      </c>
      <c r="O46" s="105">
        <v>360828</v>
      </c>
      <c r="P46" s="105">
        <v>52733</v>
      </c>
      <c r="Q46" s="106">
        <f t="shared" si="0"/>
        <v>23142444</v>
      </c>
    </row>
    <row r="47" spans="1:17" ht="15" customHeight="1" x14ac:dyDescent="0.2">
      <c r="A47" s="35" t="s">
        <v>205</v>
      </c>
      <c r="B47" s="36">
        <v>6139784</v>
      </c>
      <c r="C47" s="36">
        <v>0</v>
      </c>
      <c r="D47" s="36">
        <v>1699884</v>
      </c>
      <c r="E47" s="37">
        <v>0</v>
      </c>
      <c r="F47" s="37">
        <v>72867</v>
      </c>
      <c r="G47" s="37">
        <v>8737</v>
      </c>
      <c r="H47" s="36">
        <v>142464</v>
      </c>
      <c r="I47" s="37">
        <v>247338</v>
      </c>
      <c r="J47" s="37">
        <v>-2372</v>
      </c>
      <c r="K47" s="37">
        <v>195784</v>
      </c>
      <c r="L47" s="41">
        <v>0</v>
      </c>
      <c r="M47" s="36">
        <v>18149</v>
      </c>
      <c r="N47" s="37">
        <v>3926</v>
      </c>
      <c r="O47" s="37">
        <v>0</v>
      </c>
      <c r="P47" s="37">
        <v>19604</v>
      </c>
      <c r="Q47" s="107">
        <f t="shared" si="0"/>
        <v>8546165</v>
      </c>
    </row>
    <row r="48" spans="1:17" ht="17.25" customHeight="1" x14ac:dyDescent="0.2">
      <c r="A48" s="78" t="s">
        <v>206</v>
      </c>
      <c r="B48" s="79">
        <v>4780694</v>
      </c>
      <c r="C48" s="79">
        <v>0</v>
      </c>
      <c r="D48" s="79">
        <v>1323592</v>
      </c>
      <c r="E48" s="105">
        <v>0</v>
      </c>
      <c r="F48" s="105">
        <v>56735</v>
      </c>
      <c r="G48" s="105">
        <v>6802</v>
      </c>
      <c r="H48" s="79">
        <v>110933</v>
      </c>
      <c r="I48" s="105">
        <v>192534</v>
      </c>
      <c r="J48" s="105">
        <v>-1847</v>
      </c>
      <c r="K48" s="105">
        <v>171363</v>
      </c>
      <c r="L48" s="79">
        <v>0</v>
      </c>
      <c r="M48" s="79">
        <v>14132</v>
      </c>
      <c r="N48" s="105">
        <v>3057</v>
      </c>
      <c r="O48" s="105">
        <v>0</v>
      </c>
      <c r="P48" s="105">
        <v>15266</v>
      </c>
      <c r="Q48" s="106">
        <f t="shared" si="0"/>
        <v>6673261</v>
      </c>
    </row>
    <row r="49" spans="1:17" ht="15" customHeight="1" x14ac:dyDescent="0.2">
      <c r="A49" s="35" t="s">
        <v>207</v>
      </c>
      <c r="B49" s="36">
        <v>22317550</v>
      </c>
      <c r="C49" s="36">
        <v>0</v>
      </c>
      <c r="D49" s="36">
        <v>6178848</v>
      </c>
      <c r="E49" s="37">
        <v>0</v>
      </c>
      <c r="F49" s="37">
        <v>264852</v>
      </c>
      <c r="G49" s="37">
        <v>31752</v>
      </c>
      <c r="H49" s="36">
        <v>517882</v>
      </c>
      <c r="I49" s="37">
        <v>898625</v>
      </c>
      <c r="J49" s="37">
        <v>-8624</v>
      </c>
      <c r="K49" s="37">
        <v>396018</v>
      </c>
      <c r="L49" s="41">
        <v>0</v>
      </c>
      <c r="M49" s="36">
        <v>65968</v>
      </c>
      <c r="N49" s="37">
        <v>14275</v>
      </c>
      <c r="O49" s="37">
        <v>1942576</v>
      </c>
      <c r="P49" s="37">
        <v>71266</v>
      </c>
      <c r="Q49" s="107">
        <f t="shared" si="0"/>
        <v>32690988</v>
      </c>
    </row>
    <row r="50" spans="1:17" ht="15" customHeight="1" x14ac:dyDescent="0.2">
      <c r="A50" s="84"/>
      <c r="B50" s="85"/>
      <c r="C50" s="85"/>
      <c r="D50" s="85"/>
      <c r="E50" s="91"/>
      <c r="F50" s="91"/>
      <c r="G50" s="91"/>
      <c r="H50" s="85"/>
      <c r="I50" s="91"/>
      <c r="J50" s="91"/>
      <c r="K50" s="91"/>
      <c r="L50" s="85"/>
      <c r="M50" s="85"/>
      <c r="N50" s="91"/>
      <c r="O50" s="91"/>
      <c r="P50" s="91"/>
      <c r="Q50" s="108"/>
    </row>
    <row r="51" spans="1:17" x14ac:dyDescent="0.2">
      <c r="Q51" s="1"/>
    </row>
    <row r="52" spans="1:17" x14ac:dyDescent="0.2">
      <c r="Q52" s="1"/>
    </row>
    <row r="53" spans="1:17" ht="15.75" x14ac:dyDescent="0.25">
      <c r="A53" s="147" t="s">
        <v>332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</row>
    <row r="54" spans="1:17" s="25" customFormat="1" ht="16.5" customHeight="1" x14ac:dyDescent="0.2">
      <c r="A54" s="152" t="s">
        <v>128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</row>
    <row r="55" spans="1:17" ht="12.75" customHeight="1" x14ac:dyDescent="0.2">
      <c r="A55" s="152" t="str">
        <f>+A4</f>
        <v>POR EL  PERÍODO  DEL 1o. DE ENERO AL 31 DE MARZO AÑO 2025.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</row>
    <row r="56" spans="1:17" ht="10.5" customHeight="1" x14ac:dyDescent="0.2">
      <c r="A56" s="144" t="s">
        <v>4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1:17" ht="5.25" customHeight="1" x14ac:dyDescent="0.2">
      <c r="A57" s="6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44"/>
    </row>
    <row r="58" spans="1:17" ht="12.75" customHeight="1" x14ac:dyDescent="0.2">
      <c r="A58" s="153" t="s">
        <v>169</v>
      </c>
      <c r="B58" s="103"/>
      <c r="C58" s="103" t="s">
        <v>140</v>
      </c>
      <c r="D58" s="103" t="s">
        <v>140</v>
      </c>
      <c r="E58" s="103" t="s">
        <v>147</v>
      </c>
      <c r="F58" s="103" t="s">
        <v>149</v>
      </c>
      <c r="G58" s="103" t="s">
        <v>301</v>
      </c>
      <c r="H58" s="103" t="s">
        <v>146</v>
      </c>
      <c r="I58" s="103" t="s">
        <v>147</v>
      </c>
      <c r="J58" s="103" t="s">
        <v>147</v>
      </c>
      <c r="K58" s="103" t="s">
        <v>150</v>
      </c>
      <c r="L58" s="103" t="s">
        <v>147</v>
      </c>
      <c r="M58" s="103" t="s">
        <v>147</v>
      </c>
      <c r="N58" s="103" t="s">
        <v>148</v>
      </c>
      <c r="O58" s="103"/>
      <c r="P58" s="103" t="s">
        <v>291</v>
      </c>
      <c r="Q58" s="156" t="s">
        <v>127</v>
      </c>
    </row>
    <row r="59" spans="1:17" ht="12.75" customHeight="1" x14ac:dyDescent="0.2">
      <c r="A59" s="154"/>
      <c r="B59" s="104" t="s">
        <v>140</v>
      </c>
      <c r="C59" s="104" t="s">
        <v>156</v>
      </c>
      <c r="D59" s="104" t="s">
        <v>151</v>
      </c>
      <c r="E59" s="104" t="s">
        <v>157</v>
      </c>
      <c r="F59" s="104" t="s">
        <v>152</v>
      </c>
      <c r="G59" s="104" t="s">
        <v>302</v>
      </c>
      <c r="H59" s="104" t="s">
        <v>152</v>
      </c>
      <c r="I59" s="104" t="s">
        <v>287</v>
      </c>
      <c r="J59" s="104" t="s">
        <v>287</v>
      </c>
      <c r="K59" s="104" t="s">
        <v>155</v>
      </c>
      <c r="L59" s="104" t="s">
        <v>151</v>
      </c>
      <c r="M59" s="104" t="s">
        <v>153</v>
      </c>
      <c r="N59" s="104" t="s">
        <v>154</v>
      </c>
      <c r="O59" s="104" t="s">
        <v>140</v>
      </c>
      <c r="P59" s="104" t="s">
        <v>292</v>
      </c>
      <c r="Q59" s="157"/>
    </row>
    <row r="60" spans="1:17" ht="12.75" customHeight="1" x14ac:dyDescent="0.2">
      <c r="A60" s="154"/>
      <c r="B60" s="104" t="s">
        <v>156</v>
      </c>
      <c r="C60" s="104" t="s">
        <v>285</v>
      </c>
      <c r="D60" s="104" t="s">
        <v>157</v>
      </c>
      <c r="E60" s="104" t="s">
        <v>286</v>
      </c>
      <c r="F60" s="104" t="s">
        <v>160</v>
      </c>
      <c r="G60" s="104" t="s">
        <v>303</v>
      </c>
      <c r="H60" s="104" t="s">
        <v>158</v>
      </c>
      <c r="I60" s="104" t="s">
        <v>288</v>
      </c>
      <c r="J60" s="104" t="s">
        <v>288</v>
      </c>
      <c r="K60" s="104" t="s">
        <v>162</v>
      </c>
      <c r="L60" s="104" t="s">
        <v>153</v>
      </c>
      <c r="M60" s="104" t="s">
        <v>159</v>
      </c>
      <c r="N60" s="104" t="s">
        <v>161</v>
      </c>
      <c r="O60" s="104" t="s">
        <v>283</v>
      </c>
      <c r="P60" s="104" t="s">
        <v>293</v>
      </c>
      <c r="Q60" s="157"/>
    </row>
    <row r="61" spans="1:17" ht="12.75" customHeight="1" x14ac:dyDescent="0.2">
      <c r="A61" s="155"/>
      <c r="B61" s="97"/>
      <c r="C61" s="97"/>
      <c r="D61" s="97" t="s">
        <v>163</v>
      </c>
      <c r="E61" s="97" t="s">
        <v>285</v>
      </c>
      <c r="F61" s="97" t="s">
        <v>166</v>
      </c>
      <c r="G61" s="97" t="s">
        <v>304</v>
      </c>
      <c r="H61" s="97" t="s">
        <v>164</v>
      </c>
      <c r="I61" s="97"/>
      <c r="J61" s="97" t="s">
        <v>285</v>
      </c>
      <c r="K61" s="97" t="s">
        <v>168</v>
      </c>
      <c r="L61" s="97"/>
      <c r="M61" s="97" t="s">
        <v>165</v>
      </c>
      <c r="N61" s="97" t="s">
        <v>167</v>
      </c>
      <c r="O61" s="97"/>
      <c r="P61" s="97" t="s">
        <v>294</v>
      </c>
      <c r="Q61" s="158"/>
    </row>
    <row r="62" spans="1:17" hidden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3"/>
    </row>
    <row r="63" spans="1:17" ht="17.25" customHeight="1" x14ac:dyDescent="0.2">
      <c r="A63" s="78" t="s">
        <v>208</v>
      </c>
      <c r="B63" s="79">
        <v>5165334</v>
      </c>
      <c r="C63" s="79">
        <v>0</v>
      </c>
      <c r="D63" s="79">
        <v>1430087</v>
      </c>
      <c r="E63" s="105">
        <v>0</v>
      </c>
      <c r="F63" s="105">
        <v>61301</v>
      </c>
      <c r="G63" s="105">
        <v>7350</v>
      </c>
      <c r="H63" s="79">
        <v>119857</v>
      </c>
      <c r="I63" s="105">
        <v>208039</v>
      </c>
      <c r="J63" s="105">
        <v>-1996</v>
      </c>
      <c r="K63" s="105">
        <v>178428</v>
      </c>
      <c r="L63" s="79">
        <v>0</v>
      </c>
      <c r="M63" s="79">
        <v>15269</v>
      </c>
      <c r="N63" s="105">
        <v>3304</v>
      </c>
      <c r="O63" s="105">
        <v>534851</v>
      </c>
      <c r="P63" s="105">
        <v>16493</v>
      </c>
      <c r="Q63" s="106">
        <f>SUM(B63:P63)</f>
        <v>7738317</v>
      </c>
    </row>
    <row r="64" spans="1:17" ht="15" customHeight="1" x14ac:dyDescent="0.2">
      <c r="A64" s="35" t="s">
        <v>209</v>
      </c>
      <c r="B64" s="36">
        <v>8053783</v>
      </c>
      <c r="C64" s="36">
        <v>0</v>
      </c>
      <c r="D64" s="36">
        <v>2229792</v>
      </c>
      <c r="E64" s="37">
        <v>0</v>
      </c>
      <c r="F64" s="37">
        <v>95582</v>
      </c>
      <c r="G64" s="37">
        <v>11461</v>
      </c>
      <c r="H64" s="36">
        <v>186880</v>
      </c>
      <c r="I64" s="37">
        <v>324393</v>
      </c>
      <c r="J64" s="37">
        <v>-3111</v>
      </c>
      <c r="K64" s="37">
        <v>240289</v>
      </c>
      <c r="L64" s="41">
        <v>0</v>
      </c>
      <c r="M64" s="36">
        <v>23808</v>
      </c>
      <c r="N64" s="37">
        <v>5150</v>
      </c>
      <c r="O64" s="37">
        <v>385785</v>
      </c>
      <c r="P64" s="37">
        <v>25717</v>
      </c>
      <c r="Q64" s="107">
        <f t="shared" ref="Q64:Q100" si="1">SUM(B64:P64)</f>
        <v>11579529</v>
      </c>
    </row>
    <row r="65" spans="1:17" ht="17.25" customHeight="1" x14ac:dyDescent="0.2">
      <c r="A65" s="78" t="s">
        <v>210</v>
      </c>
      <c r="B65" s="79">
        <v>7826115</v>
      </c>
      <c r="C65" s="79">
        <v>0</v>
      </c>
      <c r="D65" s="79">
        <v>2166765</v>
      </c>
      <c r="E65" s="105">
        <v>0</v>
      </c>
      <c r="F65" s="105">
        <v>92880</v>
      </c>
      <c r="G65" s="105">
        <v>11136</v>
      </c>
      <c r="H65" s="79">
        <v>181594</v>
      </c>
      <c r="I65" s="105">
        <v>315259</v>
      </c>
      <c r="J65" s="105">
        <v>-3023</v>
      </c>
      <c r="K65" s="105">
        <v>224826</v>
      </c>
      <c r="L65" s="79">
        <v>0</v>
      </c>
      <c r="M65" s="79">
        <v>23135</v>
      </c>
      <c r="N65" s="105">
        <v>5004</v>
      </c>
      <c r="O65" s="105">
        <v>0</v>
      </c>
      <c r="P65" s="105">
        <v>24990</v>
      </c>
      <c r="Q65" s="106">
        <f t="shared" si="1"/>
        <v>10868681</v>
      </c>
    </row>
    <row r="66" spans="1:17" ht="15" customHeight="1" x14ac:dyDescent="0.2">
      <c r="A66" s="35" t="s">
        <v>211</v>
      </c>
      <c r="B66" s="36">
        <v>6788598</v>
      </c>
      <c r="C66" s="36">
        <v>0</v>
      </c>
      <c r="D66" s="36">
        <v>1879514</v>
      </c>
      <c r="E66" s="37">
        <v>0</v>
      </c>
      <c r="F66" s="37">
        <v>80567</v>
      </c>
      <c r="G66" s="37">
        <v>9660</v>
      </c>
      <c r="H66" s="36">
        <v>157520</v>
      </c>
      <c r="I66" s="37">
        <v>273454</v>
      </c>
      <c r="J66" s="37">
        <v>-2623</v>
      </c>
      <c r="K66" s="37">
        <v>213333</v>
      </c>
      <c r="L66" s="41">
        <v>0</v>
      </c>
      <c r="M66" s="36">
        <v>20068</v>
      </c>
      <c r="N66" s="37">
        <v>4341</v>
      </c>
      <c r="O66" s="37">
        <v>253398</v>
      </c>
      <c r="P66" s="37">
        <v>21676</v>
      </c>
      <c r="Q66" s="107">
        <f t="shared" si="1"/>
        <v>9699506</v>
      </c>
    </row>
    <row r="67" spans="1:17" ht="17.25" customHeight="1" x14ac:dyDescent="0.2">
      <c r="A67" s="78" t="s">
        <v>212</v>
      </c>
      <c r="B67" s="79">
        <v>26855949</v>
      </c>
      <c r="C67" s="79">
        <v>0</v>
      </c>
      <c r="D67" s="79">
        <v>7435420</v>
      </c>
      <c r="E67" s="105">
        <v>0</v>
      </c>
      <c r="F67" s="105">
        <v>318724</v>
      </c>
      <c r="G67" s="105">
        <v>38216</v>
      </c>
      <c r="H67" s="79">
        <v>623159</v>
      </c>
      <c r="I67" s="105">
        <v>1081756</v>
      </c>
      <c r="J67" s="105">
        <v>-10375</v>
      </c>
      <c r="K67" s="105">
        <v>573007</v>
      </c>
      <c r="L67" s="79">
        <v>0</v>
      </c>
      <c r="M67" s="79">
        <v>79386</v>
      </c>
      <c r="N67" s="105">
        <v>17174</v>
      </c>
      <c r="O67" s="105">
        <v>2732675</v>
      </c>
      <c r="P67" s="105">
        <v>85755</v>
      </c>
      <c r="Q67" s="106">
        <f t="shared" si="1"/>
        <v>39830846</v>
      </c>
    </row>
    <row r="68" spans="1:17" ht="15" customHeight="1" x14ac:dyDescent="0.2">
      <c r="A68" s="35" t="s">
        <v>213</v>
      </c>
      <c r="B68" s="36">
        <v>6380471</v>
      </c>
      <c r="C68" s="36">
        <v>0</v>
      </c>
      <c r="D68" s="36">
        <v>1766497</v>
      </c>
      <c r="E68" s="37">
        <v>0</v>
      </c>
      <c r="F68" s="37">
        <v>75719</v>
      </c>
      <c r="G68" s="37">
        <v>9078</v>
      </c>
      <c r="H68" s="36">
        <v>148061</v>
      </c>
      <c r="I68" s="37">
        <v>256891</v>
      </c>
      <c r="J68" s="37">
        <v>-2466</v>
      </c>
      <c r="K68" s="37">
        <v>204379</v>
      </c>
      <c r="L68" s="41">
        <v>0</v>
      </c>
      <c r="M68" s="36">
        <v>18860</v>
      </c>
      <c r="N68" s="37">
        <v>4081</v>
      </c>
      <c r="O68" s="37">
        <v>206636</v>
      </c>
      <c r="P68" s="37">
        <v>20374</v>
      </c>
      <c r="Q68" s="107">
        <f t="shared" si="1"/>
        <v>9088581</v>
      </c>
    </row>
    <row r="69" spans="1:17" ht="17.25" customHeight="1" x14ac:dyDescent="0.2">
      <c r="A69" s="78" t="s">
        <v>214</v>
      </c>
      <c r="B69" s="79">
        <v>13239930</v>
      </c>
      <c r="C69" s="79">
        <v>0</v>
      </c>
      <c r="D69" s="79">
        <v>3665648</v>
      </c>
      <c r="E69" s="105">
        <v>0</v>
      </c>
      <c r="F69" s="105">
        <v>157130</v>
      </c>
      <c r="G69" s="105">
        <v>18841</v>
      </c>
      <c r="H69" s="79">
        <v>307216</v>
      </c>
      <c r="I69" s="105">
        <v>533305</v>
      </c>
      <c r="J69" s="105">
        <v>-5115</v>
      </c>
      <c r="K69" s="105">
        <v>357627</v>
      </c>
      <c r="L69" s="79">
        <v>0</v>
      </c>
      <c r="M69" s="79">
        <v>39137</v>
      </c>
      <c r="N69" s="105">
        <v>8467</v>
      </c>
      <c r="O69" s="105">
        <v>222848</v>
      </c>
      <c r="P69" s="105">
        <v>42277</v>
      </c>
      <c r="Q69" s="106">
        <f t="shared" si="1"/>
        <v>18587311</v>
      </c>
    </row>
    <row r="70" spans="1:17" ht="15" customHeight="1" x14ac:dyDescent="0.2">
      <c r="A70" s="35" t="s">
        <v>215</v>
      </c>
      <c r="B70" s="36">
        <v>7167803</v>
      </c>
      <c r="C70" s="36">
        <v>0</v>
      </c>
      <c r="D70" s="36">
        <v>1984499</v>
      </c>
      <c r="E70" s="37">
        <v>0</v>
      </c>
      <c r="F70" s="37">
        <v>85067</v>
      </c>
      <c r="G70" s="37">
        <v>10200</v>
      </c>
      <c r="H70" s="36">
        <v>166321</v>
      </c>
      <c r="I70" s="37">
        <v>288714</v>
      </c>
      <c r="J70" s="37">
        <v>-2769</v>
      </c>
      <c r="K70" s="37">
        <v>217518</v>
      </c>
      <c r="L70" s="41">
        <v>0</v>
      </c>
      <c r="M70" s="36">
        <v>21187</v>
      </c>
      <c r="N70" s="37">
        <v>4584</v>
      </c>
      <c r="O70" s="37">
        <v>206271</v>
      </c>
      <c r="P70" s="37">
        <v>22889</v>
      </c>
      <c r="Q70" s="107">
        <f t="shared" si="1"/>
        <v>10172284</v>
      </c>
    </row>
    <row r="71" spans="1:17" ht="17.25" customHeight="1" x14ac:dyDescent="0.2">
      <c r="A71" s="78" t="s">
        <v>216</v>
      </c>
      <c r="B71" s="79">
        <v>8923456</v>
      </c>
      <c r="C71" s="79">
        <v>0</v>
      </c>
      <c r="D71" s="79">
        <v>2470566</v>
      </c>
      <c r="E71" s="105">
        <v>0</v>
      </c>
      <c r="F71" s="105">
        <v>105902</v>
      </c>
      <c r="G71" s="105">
        <v>12697</v>
      </c>
      <c r="H71" s="79">
        <v>207063</v>
      </c>
      <c r="I71" s="105">
        <v>359382</v>
      </c>
      <c r="J71" s="105">
        <v>-3448</v>
      </c>
      <c r="K71" s="105">
        <v>249854</v>
      </c>
      <c r="L71" s="79">
        <v>0</v>
      </c>
      <c r="M71" s="79">
        <v>26377</v>
      </c>
      <c r="N71" s="105">
        <v>5706</v>
      </c>
      <c r="O71" s="105">
        <v>0</v>
      </c>
      <c r="P71" s="105">
        <v>28494</v>
      </c>
      <c r="Q71" s="106">
        <f t="shared" si="1"/>
        <v>12386049</v>
      </c>
    </row>
    <row r="72" spans="1:17" ht="15" customHeight="1" x14ac:dyDescent="0.2">
      <c r="A72" s="35" t="s">
        <v>217</v>
      </c>
      <c r="B72" s="36">
        <v>4360991</v>
      </c>
      <c r="C72" s="36">
        <v>0</v>
      </c>
      <c r="D72" s="36">
        <v>1207389</v>
      </c>
      <c r="E72" s="37">
        <v>0</v>
      </c>
      <c r="F72" s="37">
        <v>51754</v>
      </c>
      <c r="G72" s="37">
        <v>6206</v>
      </c>
      <c r="H72" s="36">
        <v>101196</v>
      </c>
      <c r="I72" s="37">
        <v>175611</v>
      </c>
      <c r="J72" s="37">
        <v>-1685</v>
      </c>
      <c r="K72" s="37">
        <v>156838</v>
      </c>
      <c r="L72" s="41">
        <v>0</v>
      </c>
      <c r="M72" s="36">
        <v>12891</v>
      </c>
      <c r="N72" s="37">
        <v>2789</v>
      </c>
      <c r="O72" s="37">
        <v>101035</v>
      </c>
      <c r="P72" s="37">
        <v>13926</v>
      </c>
      <c r="Q72" s="107">
        <f t="shared" si="1"/>
        <v>6188941</v>
      </c>
    </row>
    <row r="73" spans="1:17" ht="17.25" customHeight="1" x14ac:dyDescent="0.2">
      <c r="A73" s="78" t="s">
        <v>218</v>
      </c>
      <c r="B73" s="79">
        <v>13877454</v>
      </c>
      <c r="C73" s="79">
        <v>0</v>
      </c>
      <c r="D73" s="79">
        <v>3842156</v>
      </c>
      <c r="E73" s="105">
        <v>0</v>
      </c>
      <c r="F73" s="105">
        <v>164697</v>
      </c>
      <c r="G73" s="105">
        <v>19748</v>
      </c>
      <c r="H73" s="79">
        <v>322009</v>
      </c>
      <c r="I73" s="105">
        <v>558993</v>
      </c>
      <c r="J73" s="105">
        <v>-5361</v>
      </c>
      <c r="K73" s="105">
        <v>244917</v>
      </c>
      <c r="L73" s="79">
        <v>0</v>
      </c>
      <c r="M73" s="79">
        <v>41021</v>
      </c>
      <c r="N73" s="105">
        <v>8875</v>
      </c>
      <c r="O73" s="105">
        <v>12815</v>
      </c>
      <c r="P73" s="105">
        <v>44313</v>
      </c>
      <c r="Q73" s="106">
        <f t="shared" si="1"/>
        <v>19131637</v>
      </c>
    </row>
    <row r="74" spans="1:17" ht="15" customHeight="1" x14ac:dyDescent="0.2">
      <c r="A74" s="35" t="s">
        <v>219</v>
      </c>
      <c r="B74" s="36">
        <v>25599773</v>
      </c>
      <c r="C74" s="36">
        <v>0</v>
      </c>
      <c r="D74" s="36">
        <v>7087647</v>
      </c>
      <c r="E74" s="37">
        <v>0</v>
      </c>
      <c r="F74" s="37">
        <v>303819</v>
      </c>
      <c r="G74" s="37">
        <v>36430</v>
      </c>
      <c r="H74" s="36">
        <v>594003</v>
      </c>
      <c r="I74" s="37">
        <v>1031244</v>
      </c>
      <c r="J74" s="37">
        <v>-9889</v>
      </c>
      <c r="K74" s="37">
        <v>708548</v>
      </c>
      <c r="L74" s="41">
        <v>0</v>
      </c>
      <c r="M74" s="36">
        <v>75674</v>
      </c>
      <c r="N74" s="37">
        <v>16370</v>
      </c>
      <c r="O74" s="37">
        <v>4496976</v>
      </c>
      <c r="P74" s="37">
        <v>81744</v>
      </c>
      <c r="Q74" s="107">
        <f t="shared" si="1"/>
        <v>40022339</v>
      </c>
    </row>
    <row r="75" spans="1:17" ht="17.25" customHeight="1" x14ac:dyDescent="0.2">
      <c r="A75" s="78" t="s">
        <v>220</v>
      </c>
      <c r="B75" s="79">
        <v>6723953</v>
      </c>
      <c r="C75" s="79">
        <v>0</v>
      </c>
      <c r="D75" s="79">
        <v>1861612</v>
      </c>
      <c r="E75" s="105">
        <v>0</v>
      </c>
      <c r="F75" s="105">
        <v>79799</v>
      </c>
      <c r="G75" s="105">
        <v>9568</v>
      </c>
      <c r="H75" s="79">
        <v>156023</v>
      </c>
      <c r="I75" s="105">
        <v>270825</v>
      </c>
      <c r="J75" s="105">
        <v>-2598</v>
      </c>
      <c r="K75" s="105">
        <v>211225</v>
      </c>
      <c r="L75" s="79">
        <v>0</v>
      </c>
      <c r="M75" s="79">
        <v>19875</v>
      </c>
      <c r="N75" s="105">
        <v>4300</v>
      </c>
      <c r="O75" s="105">
        <v>86514</v>
      </c>
      <c r="P75" s="105">
        <v>21471</v>
      </c>
      <c r="Q75" s="106">
        <f t="shared" si="1"/>
        <v>9442567</v>
      </c>
    </row>
    <row r="76" spans="1:17" ht="15" customHeight="1" x14ac:dyDescent="0.2">
      <c r="A76" s="35" t="s">
        <v>221</v>
      </c>
      <c r="B76" s="36">
        <v>56627301</v>
      </c>
      <c r="C76" s="36">
        <v>0</v>
      </c>
      <c r="D76" s="36">
        <v>15678040</v>
      </c>
      <c r="E76" s="37">
        <v>0</v>
      </c>
      <c r="F76" s="37">
        <v>672054</v>
      </c>
      <c r="G76" s="37">
        <v>80584</v>
      </c>
      <c r="H76" s="36">
        <v>1313952</v>
      </c>
      <c r="I76" s="37">
        <v>2281119</v>
      </c>
      <c r="J76" s="37">
        <v>-21875</v>
      </c>
      <c r="K76" s="37">
        <v>1412938</v>
      </c>
      <c r="L76" s="41">
        <v>0</v>
      </c>
      <c r="M76" s="36">
        <v>167393</v>
      </c>
      <c r="N76" s="37">
        <v>36210</v>
      </c>
      <c r="O76" s="37">
        <v>24456064</v>
      </c>
      <c r="P76" s="37">
        <v>180818</v>
      </c>
      <c r="Q76" s="107">
        <f t="shared" si="1"/>
        <v>102884598</v>
      </c>
    </row>
    <row r="77" spans="1:17" ht="17.25" customHeight="1" x14ac:dyDescent="0.2">
      <c r="A77" s="78" t="s">
        <v>222</v>
      </c>
      <c r="B77" s="79">
        <v>193747445</v>
      </c>
      <c r="C77" s="79">
        <v>0</v>
      </c>
      <c r="D77" s="79">
        <v>53641763</v>
      </c>
      <c r="E77" s="105">
        <v>0</v>
      </c>
      <c r="F77" s="105">
        <v>2299426</v>
      </c>
      <c r="G77" s="105">
        <v>275726</v>
      </c>
      <c r="H77" s="79">
        <v>4495544</v>
      </c>
      <c r="I77" s="105">
        <v>7805547</v>
      </c>
      <c r="J77" s="105">
        <v>-74840</v>
      </c>
      <c r="K77" s="105">
        <v>5724429</v>
      </c>
      <c r="L77" s="79">
        <v>0</v>
      </c>
      <c r="M77" s="79">
        <v>572729</v>
      </c>
      <c r="N77" s="105">
        <v>123880</v>
      </c>
      <c r="O77" s="105">
        <v>49587391</v>
      </c>
      <c r="P77" s="105">
        <v>618654</v>
      </c>
      <c r="Q77" s="106">
        <f t="shared" si="1"/>
        <v>318817694</v>
      </c>
    </row>
    <row r="78" spans="1:17" ht="15" customHeight="1" x14ac:dyDescent="0.2">
      <c r="A78" s="35" t="s">
        <v>223</v>
      </c>
      <c r="B78" s="36">
        <v>4845780</v>
      </c>
      <c r="C78" s="36">
        <v>0</v>
      </c>
      <c r="D78" s="36">
        <v>1341624</v>
      </c>
      <c r="E78" s="37">
        <v>0</v>
      </c>
      <c r="F78" s="37">
        <v>57510</v>
      </c>
      <c r="G78" s="37">
        <v>6896</v>
      </c>
      <c r="H78" s="36">
        <v>112437</v>
      </c>
      <c r="I78" s="37">
        <v>195219</v>
      </c>
      <c r="J78" s="37">
        <v>-1872</v>
      </c>
      <c r="K78" s="37">
        <v>171614</v>
      </c>
      <c r="L78" s="41">
        <v>0</v>
      </c>
      <c r="M78" s="36">
        <v>14324</v>
      </c>
      <c r="N78" s="37">
        <v>3099</v>
      </c>
      <c r="O78" s="37">
        <v>0</v>
      </c>
      <c r="P78" s="37">
        <v>15473</v>
      </c>
      <c r="Q78" s="107">
        <f t="shared" si="1"/>
        <v>6762104</v>
      </c>
    </row>
    <row r="79" spans="1:17" ht="17.25" customHeight="1" x14ac:dyDescent="0.2">
      <c r="A79" s="78" t="s">
        <v>224</v>
      </c>
      <c r="B79" s="79">
        <v>15276036</v>
      </c>
      <c r="C79" s="79">
        <v>0</v>
      </c>
      <c r="D79" s="79">
        <v>4229366</v>
      </c>
      <c r="E79" s="105">
        <v>0</v>
      </c>
      <c r="F79" s="105">
        <v>181294</v>
      </c>
      <c r="G79" s="105">
        <v>21737</v>
      </c>
      <c r="H79" s="79">
        <v>354464</v>
      </c>
      <c r="I79" s="105">
        <v>615294</v>
      </c>
      <c r="J79" s="105">
        <v>-5902</v>
      </c>
      <c r="K79" s="105">
        <v>420835</v>
      </c>
      <c r="L79" s="79">
        <v>0</v>
      </c>
      <c r="M79" s="79">
        <v>45156</v>
      </c>
      <c r="N79" s="105">
        <v>9769</v>
      </c>
      <c r="O79" s="105">
        <v>0</v>
      </c>
      <c r="P79" s="105">
        <v>48779</v>
      </c>
      <c r="Q79" s="106">
        <f t="shared" si="1"/>
        <v>21196828</v>
      </c>
    </row>
    <row r="80" spans="1:17" ht="15" customHeight="1" x14ac:dyDescent="0.2">
      <c r="A80" s="35" t="s">
        <v>225</v>
      </c>
      <c r="B80" s="36">
        <v>10810766</v>
      </c>
      <c r="C80" s="36">
        <v>0</v>
      </c>
      <c r="D80" s="36">
        <v>3833374</v>
      </c>
      <c r="E80" s="37">
        <v>0</v>
      </c>
      <c r="F80" s="37">
        <v>128298</v>
      </c>
      <c r="G80" s="37">
        <v>15383</v>
      </c>
      <c r="H80" s="36">
        <v>250861</v>
      </c>
      <c r="I80" s="37">
        <v>435342</v>
      </c>
      <c r="J80" s="37">
        <v>-4177</v>
      </c>
      <c r="K80" s="37">
        <v>334123</v>
      </c>
      <c r="L80" s="41">
        <v>0</v>
      </c>
      <c r="M80" s="36">
        <v>31956</v>
      </c>
      <c r="N80" s="37">
        <v>6914</v>
      </c>
      <c r="O80" s="37">
        <v>270351</v>
      </c>
      <c r="P80" s="37">
        <v>34521</v>
      </c>
      <c r="Q80" s="107">
        <f t="shared" si="1"/>
        <v>16147712</v>
      </c>
    </row>
    <row r="81" spans="1:17" ht="17.25" customHeight="1" x14ac:dyDescent="0.2">
      <c r="A81" s="78" t="s">
        <v>226</v>
      </c>
      <c r="B81" s="79">
        <v>7599938</v>
      </c>
      <c r="C81" s="79">
        <v>0</v>
      </c>
      <c r="D81" s="79">
        <v>2104145</v>
      </c>
      <c r="E81" s="105">
        <v>0</v>
      </c>
      <c r="F81" s="105">
        <v>90196</v>
      </c>
      <c r="G81" s="105">
        <v>10815</v>
      </c>
      <c r="H81" s="79">
        <v>176345</v>
      </c>
      <c r="I81" s="105">
        <v>306137</v>
      </c>
      <c r="J81" s="105">
        <v>-2936</v>
      </c>
      <c r="K81" s="105">
        <v>173019</v>
      </c>
      <c r="L81" s="79">
        <v>0</v>
      </c>
      <c r="M81" s="79">
        <v>22466</v>
      </c>
      <c r="N81" s="105">
        <v>4859</v>
      </c>
      <c r="O81" s="105">
        <v>0</v>
      </c>
      <c r="P81" s="105">
        <v>24267</v>
      </c>
      <c r="Q81" s="106">
        <f t="shared" si="1"/>
        <v>10509251</v>
      </c>
    </row>
    <row r="82" spans="1:17" ht="15" customHeight="1" x14ac:dyDescent="0.2">
      <c r="A82" s="35" t="s">
        <v>227</v>
      </c>
      <c r="B82" s="36">
        <v>8802140</v>
      </c>
      <c r="C82" s="36">
        <v>0</v>
      </c>
      <c r="D82" s="36">
        <v>2436989</v>
      </c>
      <c r="E82" s="37">
        <v>0</v>
      </c>
      <c r="F82" s="37">
        <v>104464</v>
      </c>
      <c r="G82" s="37">
        <v>12525</v>
      </c>
      <c r="H82" s="36">
        <v>204242</v>
      </c>
      <c r="I82" s="37">
        <v>354557</v>
      </c>
      <c r="J82" s="37">
        <v>-3400</v>
      </c>
      <c r="K82" s="37">
        <v>257428</v>
      </c>
      <c r="L82" s="41">
        <v>0</v>
      </c>
      <c r="M82" s="36">
        <v>26020</v>
      </c>
      <c r="N82" s="37">
        <v>5629</v>
      </c>
      <c r="O82" s="37">
        <v>0</v>
      </c>
      <c r="P82" s="37">
        <v>28107</v>
      </c>
      <c r="Q82" s="107">
        <f t="shared" si="1"/>
        <v>12228701</v>
      </c>
    </row>
    <row r="83" spans="1:17" ht="17.25" customHeight="1" x14ac:dyDescent="0.2">
      <c r="A83" s="78" t="s">
        <v>228</v>
      </c>
      <c r="B83" s="79">
        <v>5278987</v>
      </c>
      <c r="C83" s="79">
        <v>0</v>
      </c>
      <c r="D83" s="79">
        <v>1461552</v>
      </c>
      <c r="E83" s="105">
        <v>0</v>
      </c>
      <c r="F83" s="105">
        <v>62650</v>
      </c>
      <c r="G83" s="105">
        <v>7511</v>
      </c>
      <c r="H83" s="79">
        <v>122494</v>
      </c>
      <c r="I83" s="105">
        <v>212614</v>
      </c>
      <c r="J83" s="105">
        <v>-2040</v>
      </c>
      <c r="K83" s="105">
        <v>178506</v>
      </c>
      <c r="L83" s="79">
        <v>0</v>
      </c>
      <c r="M83" s="79">
        <v>15605</v>
      </c>
      <c r="N83" s="105">
        <v>3376</v>
      </c>
      <c r="O83" s="105">
        <v>123715</v>
      </c>
      <c r="P83" s="105">
        <v>16857</v>
      </c>
      <c r="Q83" s="106">
        <f t="shared" si="1"/>
        <v>7481827</v>
      </c>
    </row>
    <row r="84" spans="1:17" ht="15" customHeight="1" x14ac:dyDescent="0.2">
      <c r="A84" s="35" t="s">
        <v>229</v>
      </c>
      <c r="B84" s="36">
        <v>5760205</v>
      </c>
      <c r="C84" s="36">
        <v>0</v>
      </c>
      <c r="D84" s="36">
        <v>1594783</v>
      </c>
      <c r="E84" s="37">
        <v>0</v>
      </c>
      <c r="F84" s="37">
        <v>68361</v>
      </c>
      <c r="G84" s="37">
        <v>8196</v>
      </c>
      <c r="H84" s="36">
        <v>133661</v>
      </c>
      <c r="I84" s="37">
        <v>231990</v>
      </c>
      <c r="J84" s="37">
        <v>-2226</v>
      </c>
      <c r="K84" s="37">
        <v>181213</v>
      </c>
      <c r="L84" s="41">
        <v>0</v>
      </c>
      <c r="M84" s="36">
        <v>17027</v>
      </c>
      <c r="N84" s="37">
        <v>3684</v>
      </c>
      <c r="O84" s="37">
        <v>221272</v>
      </c>
      <c r="P84" s="37">
        <v>18393</v>
      </c>
      <c r="Q84" s="107">
        <f t="shared" si="1"/>
        <v>8236559</v>
      </c>
    </row>
    <row r="85" spans="1:17" ht="17.25" customHeight="1" x14ac:dyDescent="0.2">
      <c r="A85" s="78" t="s">
        <v>230</v>
      </c>
      <c r="B85" s="79">
        <v>10099504</v>
      </c>
      <c r="C85" s="79">
        <v>0</v>
      </c>
      <c r="D85" s="79">
        <v>2796177</v>
      </c>
      <c r="E85" s="105">
        <v>0</v>
      </c>
      <c r="F85" s="105">
        <v>119860</v>
      </c>
      <c r="G85" s="105">
        <v>14371</v>
      </c>
      <c r="H85" s="79">
        <v>234347</v>
      </c>
      <c r="I85" s="105">
        <v>406794</v>
      </c>
      <c r="J85" s="105">
        <v>-3902</v>
      </c>
      <c r="K85" s="105">
        <v>282469</v>
      </c>
      <c r="L85" s="79">
        <v>0</v>
      </c>
      <c r="M85" s="79">
        <v>29854</v>
      </c>
      <c r="N85" s="105">
        <v>6458</v>
      </c>
      <c r="O85" s="105">
        <v>0</v>
      </c>
      <c r="P85" s="105">
        <v>32249</v>
      </c>
      <c r="Q85" s="106">
        <f t="shared" si="1"/>
        <v>14018181</v>
      </c>
    </row>
    <row r="86" spans="1:17" ht="15" customHeight="1" x14ac:dyDescent="0.2">
      <c r="A86" s="35" t="s">
        <v>231</v>
      </c>
      <c r="B86" s="36">
        <v>8703285</v>
      </c>
      <c r="C86" s="36">
        <v>0</v>
      </c>
      <c r="D86" s="36">
        <v>2409631</v>
      </c>
      <c r="E86" s="37">
        <v>0</v>
      </c>
      <c r="F86" s="37">
        <v>103292</v>
      </c>
      <c r="G86" s="37">
        <v>12386</v>
      </c>
      <c r="H86" s="36">
        <v>201943</v>
      </c>
      <c r="I86" s="37">
        <v>350643</v>
      </c>
      <c r="J86" s="37">
        <v>-3362</v>
      </c>
      <c r="K86" s="37">
        <v>257737</v>
      </c>
      <c r="L86" s="41">
        <v>0</v>
      </c>
      <c r="M86" s="36">
        <v>25728</v>
      </c>
      <c r="N86" s="37">
        <v>5564</v>
      </c>
      <c r="O86" s="37">
        <v>0</v>
      </c>
      <c r="P86" s="37">
        <v>27791</v>
      </c>
      <c r="Q86" s="107">
        <f t="shared" si="1"/>
        <v>12094638</v>
      </c>
    </row>
    <row r="87" spans="1:17" ht="17.25" customHeight="1" x14ac:dyDescent="0.2">
      <c r="A87" s="78" t="s">
        <v>232</v>
      </c>
      <c r="B87" s="79">
        <v>7015430</v>
      </c>
      <c r="C87" s="79">
        <v>0</v>
      </c>
      <c r="D87" s="79">
        <v>1942304</v>
      </c>
      <c r="E87" s="105">
        <v>0</v>
      </c>
      <c r="F87" s="105">
        <v>83258</v>
      </c>
      <c r="G87" s="105">
        <v>9982</v>
      </c>
      <c r="H87" s="79">
        <v>162789</v>
      </c>
      <c r="I87" s="105">
        <v>282529</v>
      </c>
      <c r="J87" s="105">
        <v>-2711</v>
      </c>
      <c r="K87" s="105">
        <v>217208</v>
      </c>
      <c r="L87" s="79">
        <v>0</v>
      </c>
      <c r="M87" s="79">
        <v>20737</v>
      </c>
      <c r="N87" s="105">
        <v>4487</v>
      </c>
      <c r="O87" s="105">
        <v>0</v>
      </c>
      <c r="P87" s="105">
        <v>22402</v>
      </c>
      <c r="Q87" s="106">
        <f t="shared" si="1"/>
        <v>9758415</v>
      </c>
    </row>
    <row r="88" spans="1:17" ht="15" customHeight="1" x14ac:dyDescent="0.2">
      <c r="A88" s="35" t="s">
        <v>233</v>
      </c>
      <c r="B88" s="36">
        <v>11014078</v>
      </c>
      <c r="C88" s="36">
        <v>0</v>
      </c>
      <c r="D88" s="36">
        <v>3049403</v>
      </c>
      <c r="E88" s="37">
        <v>0</v>
      </c>
      <c r="F88" s="37">
        <v>130716</v>
      </c>
      <c r="G88" s="37">
        <v>15674</v>
      </c>
      <c r="H88" s="36">
        <v>255563</v>
      </c>
      <c r="I88" s="37">
        <v>443709</v>
      </c>
      <c r="J88" s="37">
        <v>-4255</v>
      </c>
      <c r="K88" s="37">
        <v>296056</v>
      </c>
      <c r="L88" s="41">
        <v>0</v>
      </c>
      <c r="M88" s="36">
        <v>32558</v>
      </c>
      <c r="N88" s="37">
        <v>7043</v>
      </c>
      <c r="O88" s="37">
        <v>632649</v>
      </c>
      <c r="P88" s="37">
        <v>35169</v>
      </c>
      <c r="Q88" s="107">
        <f t="shared" si="1"/>
        <v>15908363</v>
      </c>
    </row>
    <row r="89" spans="1:17" ht="17.25" customHeight="1" x14ac:dyDescent="0.2">
      <c r="A89" s="78" t="s">
        <v>234</v>
      </c>
      <c r="B89" s="79">
        <v>12991239</v>
      </c>
      <c r="C89" s="79">
        <v>0</v>
      </c>
      <c r="D89" s="79">
        <v>3596794</v>
      </c>
      <c r="E89" s="105">
        <v>0</v>
      </c>
      <c r="F89" s="105">
        <v>154179</v>
      </c>
      <c r="G89" s="105">
        <v>18486</v>
      </c>
      <c r="H89" s="79">
        <v>301446</v>
      </c>
      <c r="I89" s="105">
        <v>523282</v>
      </c>
      <c r="J89" s="105">
        <v>-5019</v>
      </c>
      <c r="K89" s="105">
        <v>380727</v>
      </c>
      <c r="L89" s="79">
        <v>0</v>
      </c>
      <c r="M89" s="79">
        <v>38401</v>
      </c>
      <c r="N89" s="105">
        <v>8307</v>
      </c>
      <c r="O89" s="105">
        <v>0</v>
      </c>
      <c r="P89" s="105">
        <v>41484</v>
      </c>
      <c r="Q89" s="106">
        <f t="shared" si="1"/>
        <v>18049326</v>
      </c>
    </row>
    <row r="90" spans="1:17" ht="15" customHeight="1" x14ac:dyDescent="0.2">
      <c r="A90" s="35" t="s">
        <v>235</v>
      </c>
      <c r="B90" s="36">
        <v>27929553</v>
      </c>
      <c r="C90" s="36">
        <v>0</v>
      </c>
      <c r="D90" s="36">
        <v>7732556</v>
      </c>
      <c r="E90" s="37">
        <v>0</v>
      </c>
      <c r="F90" s="37">
        <v>331446</v>
      </c>
      <c r="G90" s="37">
        <v>39734</v>
      </c>
      <c r="H90" s="36">
        <v>648126</v>
      </c>
      <c r="I90" s="37">
        <v>1124411</v>
      </c>
      <c r="J90" s="37">
        <v>-10794</v>
      </c>
      <c r="K90" s="37">
        <v>768435</v>
      </c>
      <c r="L90" s="41">
        <v>0</v>
      </c>
      <c r="M90" s="36">
        <v>82555</v>
      </c>
      <c r="N90" s="37">
        <v>17867</v>
      </c>
      <c r="O90" s="37">
        <v>4643445</v>
      </c>
      <c r="P90" s="37">
        <v>89188</v>
      </c>
      <c r="Q90" s="107">
        <f t="shared" si="1"/>
        <v>43396522</v>
      </c>
    </row>
    <row r="91" spans="1:17" ht="17.25" customHeight="1" x14ac:dyDescent="0.2">
      <c r="A91" s="78" t="s">
        <v>236</v>
      </c>
      <c r="B91" s="79">
        <v>7847398</v>
      </c>
      <c r="C91" s="79">
        <v>0</v>
      </c>
      <c r="D91" s="79">
        <v>2172667</v>
      </c>
      <c r="E91" s="105">
        <v>0</v>
      </c>
      <c r="F91" s="105">
        <v>93135</v>
      </c>
      <c r="G91" s="105">
        <v>11167</v>
      </c>
      <c r="H91" s="79">
        <v>182083</v>
      </c>
      <c r="I91" s="105">
        <v>316163</v>
      </c>
      <c r="J91" s="105">
        <v>-3031</v>
      </c>
      <c r="K91" s="105">
        <v>228643</v>
      </c>
      <c r="L91" s="79">
        <v>0</v>
      </c>
      <c r="M91" s="79">
        <v>23198</v>
      </c>
      <c r="N91" s="105">
        <v>5018</v>
      </c>
      <c r="O91" s="105">
        <v>408763</v>
      </c>
      <c r="P91" s="105">
        <v>25057</v>
      </c>
      <c r="Q91" s="106">
        <f t="shared" si="1"/>
        <v>11310261</v>
      </c>
    </row>
    <row r="92" spans="1:17" ht="15" customHeight="1" x14ac:dyDescent="0.2">
      <c r="A92" s="35" t="s">
        <v>237</v>
      </c>
      <c r="B92" s="36">
        <v>11472343</v>
      </c>
      <c r="C92" s="36">
        <v>0</v>
      </c>
      <c r="D92" s="36">
        <v>3176254</v>
      </c>
      <c r="E92" s="37">
        <v>0</v>
      </c>
      <c r="F92" s="37">
        <v>136150</v>
      </c>
      <c r="G92" s="37">
        <v>16324</v>
      </c>
      <c r="H92" s="36">
        <v>266209</v>
      </c>
      <c r="I92" s="37">
        <v>462026</v>
      </c>
      <c r="J92" s="37">
        <v>-4433</v>
      </c>
      <c r="K92" s="37">
        <v>312937</v>
      </c>
      <c r="L92" s="41">
        <v>0</v>
      </c>
      <c r="M92" s="36">
        <v>33911</v>
      </c>
      <c r="N92" s="37">
        <v>7337</v>
      </c>
      <c r="O92" s="37">
        <v>1131089</v>
      </c>
      <c r="P92" s="37">
        <v>36633</v>
      </c>
      <c r="Q92" s="107">
        <f t="shared" si="1"/>
        <v>17046780</v>
      </c>
    </row>
    <row r="93" spans="1:17" ht="17.25" customHeight="1" x14ac:dyDescent="0.2">
      <c r="A93" s="78" t="s">
        <v>238</v>
      </c>
      <c r="B93" s="79">
        <v>33476690</v>
      </c>
      <c r="C93" s="79">
        <v>0</v>
      </c>
      <c r="D93" s="79">
        <v>9268497</v>
      </c>
      <c r="E93" s="105">
        <v>0</v>
      </c>
      <c r="F93" s="105">
        <v>397306</v>
      </c>
      <c r="G93" s="105">
        <v>47641</v>
      </c>
      <c r="H93" s="79">
        <v>776767</v>
      </c>
      <c r="I93" s="105">
        <v>1348645</v>
      </c>
      <c r="J93" s="105">
        <v>-12932</v>
      </c>
      <c r="K93" s="105">
        <v>821965</v>
      </c>
      <c r="L93" s="79">
        <v>0</v>
      </c>
      <c r="M93" s="79">
        <v>98959</v>
      </c>
      <c r="N93" s="105">
        <v>21405</v>
      </c>
      <c r="O93" s="105">
        <v>2805471</v>
      </c>
      <c r="P93" s="105">
        <v>106895</v>
      </c>
      <c r="Q93" s="106">
        <f t="shared" si="1"/>
        <v>49157309</v>
      </c>
    </row>
    <row r="94" spans="1:17" ht="15" customHeight="1" x14ac:dyDescent="0.2">
      <c r="A94" s="35" t="s">
        <v>239</v>
      </c>
      <c r="B94" s="36">
        <v>7363426</v>
      </c>
      <c r="C94" s="36">
        <v>0</v>
      </c>
      <c r="D94" s="36">
        <v>2038654</v>
      </c>
      <c r="E94" s="37">
        <v>0</v>
      </c>
      <c r="F94" s="37">
        <v>87387</v>
      </c>
      <c r="G94" s="37">
        <v>10477</v>
      </c>
      <c r="H94" s="36">
        <v>170864</v>
      </c>
      <c r="I94" s="37">
        <v>296557</v>
      </c>
      <c r="J94" s="37">
        <v>-2845</v>
      </c>
      <c r="K94" s="37">
        <v>221262</v>
      </c>
      <c r="L94" s="41">
        <v>0</v>
      </c>
      <c r="M94" s="36">
        <v>21766</v>
      </c>
      <c r="N94" s="37">
        <v>4709</v>
      </c>
      <c r="O94" s="37">
        <v>781600</v>
      </c>
      <c r="P94" s="37">
        <v>23513</v>
      </c>
      <c r="Q94" s="107">
        <f t="shared" si="1"/>
        <v>11017370</v>
      </c>
    </row>
    <row r="95" spans="1:17" ht="17.25" customHeight="1" x14ac:dyDescent="0.2">
      <c r="A95" s="78" t="s">
        <v>240</v>
      </c>
      <c r="B95" s="79">
        <v>20883238</v>
      </c>
      <c r="C95" s="79">
        <v>0</v>
      </c>
      <c r="D95" s="79">
        <v>5781803</v>
      </c>
      <c r="E95" s="105">
        <v>0</v>
      </c>
      <c r="F95" s="105">
        <v>247842</v>
      </c>
      <c r="G95" s="105">
        <v>29717</v>
      </c>
      <c r="H95" s="79">
        <v>484568</v>
      </c>
      <c r="I95" s="105">
        <v>841208</v>
      </c>
      <c r="J95" s="105">
        <v>-8068</v>
      </c>
      <c r="K95" s="105">
        <v>576169</v>
      </c>
      <c r="L95" s="79">
        <v>0</v>
      </c>
      <c r="M95" s="79">
        <v>61732</v>
      </c>
      <c r="N95" s="105">
        <v>13354</v>
      </c>
      <c r="O95" s="105">
        <v>666335</v>
      </c>
      <c r="P95" s="105">
        <v>66684</v>
      </c>
      <c r="Q95" s="106">
        <f t="shared" si="1"/>
        <v>29644582</v>
      </c>
    </row>
    <row r="96" spans="1:17" ht="15" customHeight="1" x14ac:dyDescent="0.2">
      <c r="A96" s="35" t="s">
        <v>241</v>
      </c>
      <c r="B96" s="36">
        <v>6629985</v>
      </c>
      <c r="C96" s="36">
        <v>0</v>
      </c>
      <c r="D96" s="36">
        <v>1835589</v>
      </c>
      <c r="E96" s="37">
        <v>0</v>
      </c>
      <c r="F96" s="37">
        <v>78682</v>
      </c>
      <c r="G96" s="37">
        <v>9434</v>
      </c>
      <c r="H96" s="36">
        <v>153846</v>
      </c>
      <c r="I96" s="37">
        <v>267004</v>
      </c>
      <c r="J96" s="37">
        <v>-2562</v>
      </c>
      <c r="K96" s="37">
        <v>211080</v>
      </c>
      <c r="L96" s="41">
        <v>0</v>
      </c>
      <c r="M96" s="36">
        <v>19597</v>
      </c>
      <c r="N96" s="37">
        <v>4240</v>
      </c>
      <c r="O96" s="37">
        <v>396041</v>
      </c>
      <c r="P96" s="37">
        <v>21171</v>
      </c>
      <c r="Q96" s="107">
        <f t="shared" si="1"/>
        <v>9624107</v>
      </c>
    </row>
    <row r="97" spans="1:17" ht="17.25" customHeight="1" x14ac:dyDescent="0.2">
      <c r="A97" s="78" t="s">
        <v>242</v>
      </c>
      <c r="B97" s="79">
        <v>10246792</v>
      </c>
      <c r="C97" s="79">
        <v>0</v>
      </c>
      <c r="D97" s="79">
        <v>2836961</v>
      </c>
      <c r="E97" s="105">
        <v>0</v>
      </c>
      <c r="F97" s="105">
        <v>121608</v>
      </c>
      <c r="G97" s="105">
        <v>14581</v>
      </c>
      <c r="H97" s="79">
        <v>237764</v>
      </c>
      <c r="I97" s="105">
        <v>412753</v>
      </c>
      <c r="J97" s="105">
        <v>-3959</v>
      </c>
      <c r="K97" s="105">
        <v>298327</v>
      </c>
      <c r="L97" s="79">
        <v>0</v>
      </c>
      <c r="M97" s="79">
        <v>30290</v>
      </c>
      <c r="N97" s="105">
        <v>6553</v>
      </c>
      <c r="O97" s="105">
        <v>1003973</v>
      </c>
      <c r="P97" s="105">
        <v>32720</v>
      </c>
      <c r="Q97" s="106">
        <f t="shared" si="1"/>
        <v>15238363</v>
      </c>
    </row>
    <row r="98" spans="1:17" ht="15" customHeight="1" x14ac:dyDescent="0.2">
      <c r="A98" s="35" t="s">
        <v>243</v>
      </c>
      <c r="B98" s="36">
        <v>5456987</v>
      </c>
      <c r="C98" s="36">
        <v>0</v>
      </c>
      <c r="D98" s="36">
        <v>1510841</v>
      </c>
      <c r="E98" s="37">
        <v>0</v>
      </c>
      <c r="F98" s="37">
        <v>64764</v>
      </c>
      <c r="G98" s="37">
        <v>7766</v>
      </c>
      <c r="H98" s="36">
        <v>126620</v>
      </c>
      <c r="I98" s="37">
        <v>219830</v>
      </c>
      <c r="J98" s="37">
        <v>-2108</v>
      </c>
      <c r="K98" s="37">
        <v>188580</v>
      </c>
      <c r="L98" s="41">
        <v>0</v>
      </c>
      <c r="M98" s="36">
        <v>16130</v>
      </c>
      <c r="N98" s="37">
        <v>3489</v>
      </c>
      <c r="O98" s="37">
        <v>328812</v>
      </c>
      <c r="P98" s="37">
        <v>17424</v>
      </c>
      <c r="Q98" s="107">
        <f t="shared" si="1"/>
        <v>7939135</v>
      </c>
    </row>
    <row r="99" spans="1:17" ht="17.25" customHeight="1" x14ac:dyDescent="0.2">
      <c r="A99" s="78" t="s">
        <v>244</v>
      </c>
      <c r="B99" s="79">
        <v>22499724</v>
      </c>
      <c r="C99" s="79">
        <v>0</v>
      </c>
      <c r="D99" s="79">
        <v>6229374</v>
      </c>
      <c r="E99" s="105">
        <v>0</v>
      </c>
      <c r="F99" s="105">
        <v>267031</v>
      </c>
      <c r="G99" s="105">
        <v>32021</v>
      </c>
      <c r="H99" s="79">
        <v>522062</v>
      </c>
      <c r="I99" s="105">
        <v>906462</v>
      </c>
      <c r="J99" s="105">
        <v>-8691</v>
      </c>
      <c r="K99" s="105">
        <v>640044</v>
      </c>
      <c r="L99" s="79">
        <v>0</v>
      </c>
      <c r="M99" s="79">
        <v>66511</v>
      </c>
      <c r="N99" s="105">
        <v>14386</v>
      </c>
      <c r="O99" s="105">
        <v>1263268</v>
      </c>
      <c r="P99" s="105">
        <v>71844</v>
      </c>
      <c r="Q99" s="106">
        <f t="shared" si="1"/>
        <v>32504036</v>
      </c>
    </row>
    <row r="100" spans="1:17" ht="15" customHeight="1" x14ac:dyDescent="0.2">
      <c r="A100" s="35" t="s">
        <v>245</v>
      </c>
      <c r="B100" s="36">
        <v>28159202</v>
      </c>
      <c r="C100" s="36">
        <v>0</v>
      </c>
      <c r="D100" s="36">
        <v>7796215</v>
      </c>
      <c r="E100" s="37">
        <v>0</v>
      </c>
      <c r="F100" s="37">
        <v>334185</v>
      </c>
      <c r="G100" s="37">
        <v>40068</v>
      </c>
      <c r="H100" s="36">
        <v>653415</v>
      </c>
      <c r="I100" s="37">
        <v>1134089</v>
      </c>
      <c r="J100" s="37">
        <v>-10880</v>
      </c>
      <c r="K100" s="37">
        <v>637021</v>
      </c>
      <c r="L100" s="41">
        <v>0</v>
      </c>
      <c r="M100" s="36">
        <v>83237</v>
      </c>
      <c r="N100" s="37">
        <v>18009</v>
      </c>
      <c r="O100" s="37">
        <v>3564197</v>
      </c>
      <c r="P100" s="37">
        <v>89918</v>
      </c>
      <c r="Q100" s="107">
        <f t="shared" si="1"/>
        <v>42498676</v>
      </c>
    </row>
    <row r="101" spans="1:17" ht="15" customHeight="1" x14ac:dyDescent="0.2">
      <c r="A101" s="84"/>
      <c r="B101" s="85"/>
      <c r="C101" s="85"/>
      <c r="D101" s="85"/>
      <c r="E101" s="91"/>
      <c r="F101" s="91"/>
      <c r="G101" s="91"/>
      <c r="H101" s="85"/>
      <c r="I101" s="91"/>
      <c r="J101" s="91"/>
      <c r="K101" s="91"/>
      <c r="L101" s="85"/>
      <c r="M101" s="85"/>
      <c r="N101" s="91"/>
      <c r="O101" s="91"/>
      <c r="P101" s="91"/>
      <c r="Q101" s="108"/>
    </row>
    <row r="102" spans="1:17" x14ac:dyDescent="0.2">
      <c r="Q102" s="1"/>
    </row>
    <row r="103" spans="1:17" ht="15.75" x14ac:dyDescent="0.25">
      <c r="A103" s="147" t="s">
        <v>332</v>
      </c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</row>
    <row r="104" spans="1:17" s="25" customFormat="1" ht="16.5" customHeight="1" x14ac:dyDescent="0.2">
      <c r="A104" s="152" t="s">
        <v>128</v>
      </c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</row>
    <row r="105" spans="1:17" ht="12.75" customHeight="1" x14ac:dyDescent="0.2">
      <c r="A105" s="152" t="str">
        <f>+A4</f>
        <v>POR EL  PERÍODO  DEL 1o. DE ENERO AL 31 DE MARZO AÑO 2025.</v>
      </c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</row>
    <row r="106" spans="1:17" ht="10.5" customHeight="1" x14ac:dyDescent="0.2">
      <c r="A106" s="144" t="s">
        <v>4</v>
      </c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1:17" ht="3" customHeight="1" x14ac:dyDescent="0.2">
      <c r="A107" s="6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44"/>
    </row>
    <row r="108" spans="1:17" ht="12.75" customHeight="1" x14ac:dyDescent="0.2">
      <c r="A108" s="153" t="s">
        <v>169</v>
      </c>
      <c r="B108" s="103"/>
      <c r="C108" s="103" t="s">
        <v>140</v>
      </c>
      <c r="D108" s="103" t="s">
        <v>140</v>
      </c>
      <c r="E108" s="103" t="s">
        <v>147</v>
      </c>
      <c r="F108" s="103" t="s">
        <v>149</v>
      </c>
      <c r="G108" s="103" t="s">
        <v>301</v>
      </c>
      <c r="H108" s="103" t="s">
        <v>146</v>
      </c>
      <c r="I108" s="103" t="s">
        <v>147</v>
      </c>
      <c r="J108" s="103" t="s">
        <v>147</v>
      </c>
      <c r="K108" s="103" t="s">
        <v>150</v>
      </c>
      <c r="L108" s="103" t="s">
        <v>147</v>
      </c>
      <c r="M108" s="103" t="s">
        <v>147</v>
      </c>
      <c r="N108" s="103" t="s">
        <v>148</v>
      </c>
      <c r="O108" s="103"/>
      <c r="P108" s="103" t="s">
        <v>291</v>
      </c>
      <c r="Q108" s="156" t="s">
        <v>127</v>
      </c>
    </row>
    <row r="109" spans="1:17" ht="12.75" customHeight="1" x14ac:dyDescent="0.2">
      <c r="A109" s="154"/>
      <c r="B109" s="104" t="s">
        <v>140</v>
      </c>
      <c r="C109" s="104" t="s">
        <v>156</v>
      </c>
      <c r="D109" s="104" t="s">
        <v>151</v>
      </c>
      <c r="E109" s="104" t="s">
        <v>157</v>
      </c>
      <c r="F109" s="104" t="s">
        <v>152</v>
      </c>
      <c r="G109" s="104" t="s">
        <v>302</v>
      </c>
      <c r="H109" s="104" t="s">
        <v>152</v>
      </c>
      <c r="I109" s="104" t="s">
        <v>287</v>
      </c>
      <c r="J109" s="104" t="s">
        <v>287</v>
      </c>
      <c r="K109" s="104" t="s">
        <v>155</v>
      </c>
      <c r="L109" s="104" t="s">
        <v>151</v>
      </c>
      <c r="M109" s="104" t="s">
        <v>153</v>
      </c>
      <c r="N109" s="104" t="s">
        <v>154</v>
      </c>
      <c r="O109" s="104" t="s">
        <v>140</v>
      </c>
      <c r="P109" s="104" t="s">
        <v>292</v>
      </c>
      <c r="Q109" s="157"/>
    </row>
    <row r="110" spans="1:17" ht="12.75" customHeight="1" x14ac:dyDescent="0.2">
      <c r="A110" s="154"/>
      <c r="B110" s="104" t="s">
        <v>156</v>
      </c>
      <c r="C110" s="104" t="s">
        <v>285</v>
      </c>
      <c r="D110" s="104" t="s">
        <v>157</v>
      </c>
      <c r="E110" s="104" t="s">
        <v>286</v>
      </c>
      <c r="F110" s="104" t="s">
        <v>160</v>
      </c>
      <c r="G110" s="104" t="s">
        <v>303</v>
      </c>
      <c r="H110" s="104" t="s">
        <v>158</v>
      </c>
      <c r="I110" s="104" t="s">
        <v>288</v>
      </c>
      <c r="J110" s="104" t="s">
        <v>288</v>
      </c>
      <c r="K110" s="104" t="s">
        <v>162</v>
      </c>
      <c r="L110" s="104" t="s">
        <v>153</v>
      </c>
      <c r="M110" s="104" t="s">
        <v>159</v>
      </c>
      <c r="N110" s="104" t="s">
        <v>161</v>
      </c>
      <c r="O110" s="104" t="s">
        <v>283</v>
      </c>
      <c r="P110" s="104" t="s">
        <v>293</v>
      </c>
      <c r="Q110" s="157"/>
    </row>
    <row r="111" spans="1:17" ht="12.75" customHeight="1" x14ac:dyDescent="0.2">
      <c r="A111" s="155"/>
      <c r="B111" s="97"/>
      <c r="C111" s="97"/>
      <c r="D111" s="97" t="s">
        <v>163</v>
      </c>
      <c r="E111" s="97" t="s">
        <v>285</v>
      </c>
      <c r="F111" s="97" t="s">
        <v>166</v>
      </c>
      <c r="G111" s="97" t="s">
        <v>304</v>
      </c>
      <c r="H111" s="97" t="s">
        <v>164</v>
      </c>
      <c r="I111" s="97"/>
      <c r="J111" s="97" t="s">
        <v>285</v>
      </c>
      <c r="K111" s="97" t="s">
        <v>168</v>
      </c>
      <c r="L111" s="97"/>
      <c r="M111" s="97" t="s">
        <v>165</v>
      </c>
      <c r="N111" s="97" t="s">
        <v>167</v>
      </c>
      <c r="O111" s="97"/>
      <c r="P111" s="97" t="s">
        <v>294</v>
      </c>
      <c r="Q111" s="158"/>
    </row>
    <row r="112" spans="1:17" ht="11.25" hidden="1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3"/>
    </row>
    <row r="113" spans="1:17" ht="17.25" customHeight="1" x14ac:dyDescent="0.2">
      <c r="A113" s="78" t="s">
        <v>246</v>
      </c>
      <c r="B113" s="79">
        <v>8870635</v>
      </c>
      <c r="C113" s="79">
        <v>0</v>
      </c>
      <c r="D113" s="79">
        <v>2455930</v>
      </c>
      <c r="E113" s="105">
        <v>0</v>
      </c>
      <c r="F113" s="105">
        <v>105272</v>
      </c>
      <c r="G113" s="105">
        <v>12621</v>
      </c>
      <c r="H113" s="79">
        <v>205844</v>
      </c>
      <c r="I113" s="105">
        <v>357189</v>
      </c>
      <c r="J113" s="105">
        <v>-3428</v>
      </c>
      <c r="K113" s="105">
        <v>235614</v>
      </c>
      <c r="L113" s="79">
        <v>0</v>
      </c>
      <c r="M113" s="79">
        <v>26220</v>
      </c>
      <c r="N113" s="105">
        <v>5674</v>
      </c>
      <c r="O113" s="105">
        <v>0</v>
      </c>
      <c r="P113" s="105">
        <v>28326</v>
      </c>
      <c r="Q113" s="106">
        <f>SUM(B113:P113)</f>
        <v>12299897</v>
      </c>
    </row>
    <row r="114" spans="1:17" ht="15" customHeight="1" x14ac:dyDescent="0.2">
      <c r="A114" s="35" t="s">
        <v>247</v>
      </c>
      <c r="B114" s="36">
        <v>6538167</v>
      </c>
      <c r="C114" s="36">
        <v>0</v>
      </c>
      <c r="D114" s="36">
        <v>1810164</v>
      </c>
      <c r="E114" s="37">
        <v>0</v>
      </c>
      <c r="F114" s="37">
        <v>77592</v>
      </c>
      <c r="G114" s="37">
        <v>9302</v>
      </c>
      <c r="H114" s="36">
        <v>151717</v>
      </c>
      <c r="I114" s="37">
        <v>263287</v>
      </c>
      <c r="J114" s="37">
        <v>-2526</v>
      </c>
      <c r="K114" s="37">
        <v>203495</v>
      </c>
      <c r="L114" s="41">
        <v>0</v>
      </c>
      <c r="M114" s="36">
        <v>19326</v>
      </c>
      <c r="N114" s="37">
        <v>4181</v>
      </c>
      <c r="O114" s="37">
        <v>326185</v>
      </c>
      <c r="P114" s="37">
        <v>20878</v>
      </c>
      <c r="Q114" s="107">
        <f t="shared" ref="Q114:Q149" si="2">SUM(B114:P114)</f>
        <v>9421768</v>
      </c>
    </row>
    <row r="115" spans="1:17" ht="17.25" customHeight="1" x14ac:dyDescent="0.2">
      <c r="A115" s="78" t="s">
        <v>248</v>
      </c>
      <c r="B115" s="79">
        <v>16272633</v>
      </c>
      <c r="C115" s="79">
        <v>0</v>
      </c>
      <c r="D115" s="79">
        <v>4505295</v>
      </c>
      <c r="E115" s="105">
        <v>0</v>
      </c>
      <c r="F115" s="105">
        <v>193123</v>
      </c>
      <c r="G115" s="105">
        <v>23156</v>
      </c>
      <c r="H115" s="79">
        <v>377585</v>
      </c>
      <c r="I115" s="105">
        <v>655483</v>
      </c>
      <c r="J115" s="105">
        <v>-6286</v>
      </c>
      <c r="K115" s="105">
        <v>448326</v>
      </c>
      <c r="L115" s="79">
        <v>0</v>
      </c>
      <c r="M115" s="79">
        <v>48102</v>
      </c>
      <c r="N115" s="105">
        <v>10405</v>
      </c>
      <c r="O115" s="105">
        <v>544014</v>
      </c>
      <c r="P115" s="105">
        <v>51961</v>
      </c>
      <c r="Q115" s="106">
        <f t="shared" si="2"/>
        <v>23123797</v>
      </c>
    </row>
    <row r="116" spans="1:17" ht="15" customHeight="1" x14ac:dyDescent="0.2">
      <c r="A116" s="35" t="s">
        <v>249</v>
      </c>
      <c r="B116" s="36">
        <v>8334287</v>
      </c>
      <c r="C116" s="36">
        <v>0</v>
      </c>
      <c r="D116" s="36">
        <v>2307430</v>
      </c>
      <c r="E116" s="37">
        <v>0</v>
      </c>
      <c r="F116" s="37">
        <v>98905</v>
      </c>
      <c r="G116" s="37">
        <v>11857</v>
      </c>
      <c r="H116" s="36">
        <v>193400</v>
      </c>
      <c r="I116" s="37">
        <v>335562</v>
      </c>
      <c r="J116" s="37">
        <v>-3221</v>
      </c>
      <c r="K116" s="37">
        <v>249848</v>
      </c>
      <c r="L116" s="41">
        <v>0</v>
      </c>
      <c r="M116" s="36">
        <v>24635</v>
      </c>
      <c r="N116" s="37">
        <v>5332</v>
      </c>
      <c r="O116" s="37">
        <v>0</v>
      </c>
      <c r="P116" s="37">
        <v>26614</v>
      </c>
      <c r="Q116" s="107">
        <f t="shared" si="2"/>
        <v>11584649</v>
      </c>
    </row>
    <row r="117" spans="1:17" ht="17.25" customHeight="1" x14ac:dyDescent="0.2">
      <c r="A117" s="78" t="s">
        <v>250</v>
      </c>
      <c r="B117" s="79">
        <v>5791131</v>
      </c>
      <c r="C117" s="79">
        <v>0</v>
      </c>
      <c r="D117" s="79">
        <v>1603352</v>
      </c>
      <c r="E117" s="105">
        <v>0</v>
      </c>
      <c r="F117" s="105">
        <v>68729</v>
      </c>
      <c r="G117" s="105">
        <v>8241</v>
      </c>
      <c r="H117" s="79">
        <v>134375</v>
      </c>
      <c r="I117" s="105">
        <v>233271</v>
      </c>
      <c r="J117" s="105">
        <v>-2237</v>
      </c>
      <c r="K117" s="105">
        <v>178829</v>
      </c>
      <c r="L117" s="79">
        <v>0</v>
      </c>
      <c r="M117" s="79">
        <v>17119</v>
      </c>
      <c r="N117" s="105">
        <v>3703</v>
      </c>
      <c r="O117" s="105">
        <v>0</v>
      </c>
      <c r="P117" s="105">
        <v>18491</v>
      </c>
      <c r="Q117" s="106">
        <f t="shared" si="2"/>
        <v>8055004</v>
      </c>
    </row>
    <row r="118" spans="1:17" ht="15" customHeight="1" x14ac:dyDescent="0.2">
      <c r="A118" s="35" t="s">
        <v>251</v>
      </c>
      <c r="B118" s="36">
        <v>24564858</v>
      </c>
      <c r="C118" s="36">
        <v>0</v>
      </c>
      <c r="D118" s="36">
        <v>6801089</v>
      </c>
      <c r="E118" s="37">
        <v>0</v>
      </c>
      <c r="F118" s="37">
        <v>291531</v>
      </c>
      <c r="G118" s="37">
        <v>34954</v>
      </c>
      <c r="H118" s="36">
        <v>570004</v>
      </c>
      <c r="I118" s="37">
        <v>989403</v>
      </c>
      <c r="J118" s="37">
        <v>-9491</v>
      </c>
      <c r="K118" s="37">
        <v>644039</v>
      </c>
      <c r="L118" s="41">
        <v>0</v>
      </c>
      <c r="M118" s="36">
        <v>72613</v>
      </c>
      <c r="N118" s="37">
        <v>15709</v>
      </c>
      <c r="O118" s="37">
        <v>2764685</v>
      </c>
      <c r="P118" s="37">
        <v>78440</v>
      </c>
      <c r="Q118" s="107">
        <f t="shared" si="2"/>
        <v>36817834</v>
      </c>
    </row>
    <row r="119" spans="1:17" ht="17.25" customHeight="1" x14ac:dyDescent="0.2">
      <c r="A119" s="78" t="s">
        <v>252</v>
      </c>
      <c r="B119" s="79">
        <v>13340713</v>
      </c>
      <c r="C119" s="79">
        <v>0</v>
      </c>
      <c r="D119" s="79">
        <v>3693546</v>
      </c>
      <c r="E119" s="105">
        <v>0</v>
      </c>
      <c r="F119" s="105">
        <v>158326</v>
      </c>
      <c r="G119" s="105">
        <v>18984</v>
      </c>
      <c r="H119" s="79">
        <v>309558</v>
      </c>
      <c r="I119" s="105">
        <v>537333</v>
      </c>
      <c r="J119" s="105">
        <v>-5154</v>
      </c>
      <c r="K119" s="105">
        <v>339769</v>
      </c>
      <c r="L119" s="79">
        <v>0</v>
      </c>
      <c r="M119" s="79">
        <v>39435</v>
      </c>
      <c r="N119" s="105">
        <v>8531</v>
      </c>
      <c r="O119" s="105">
        <v>1131724</v>
      </c>
      <c r="P119" s="105">
        <v>42600</v>
      </c>
      <c r="Q119" s="106">
        <f t="shared" si="2"/>
        <v>19615365</v>
      </c>
    </row>
    <row r="120" spans="1:17" ht="15" customHeight="1" x14ac:dyDescent="0.2">
      <c r="A120" s="35" t="s">
        <v>253</v>
      </c>
      <c r="B120" s="36">
        <v>10884736</v>
      </c>
      <c r="C120" s="36">
        <v>0</v>
      </c>
      <c r="D120" s="36">
        <v>3013570</v>
      </c>
      <c r="E120" s="37">
        <v>0</v>
      </c>
      <c r="F120" s="37">
        <v>129178</v>
      </c>
      <c r="G120" s="37">
        <v>15489</v>
      </c>
      <c r="H120" s="36">
        <v>252573</v>
      </c>
      <c r="I120" s="37">
        <v>438373</v>
      </c>
      <c r="J120" s="37">
        <v>-4206</v>
      </c>
      <c r="K120" s="37">
        <v>328301</v>
      </c>
      <c r="L120" s="41">
        <v>0</v>
      </c>
      <c r="M120" s="36">
        <v>32175</v>
      </c>
      <c r="N120" s="37">
        <v>6961</v>
      </c>
      <c r="O120" s="37">
        <v>0</v>
      </c>
      <c r="P120" s="37">
        <v>34757</v>
      </c>
      <c r="Q120" s="107">
        <f t="shared" si="2"/>
        <v>15131907</v>
      </c>
    </row>
    <row r="121" spans="1:17" ht="17.25" customHeight="1" x14ac:dyDescent="0.2">
      <c r="A121" s="78" t="s">
        <v>254</v>
      </c>
      <c r="B121" s="79">
        <v>12494781</v>
      </c>
      <c r="C121" s="79">
        <v>0</v>
      </c>
      <c r="D121" s="79">
        <v>3459346</v>
      </c>
      <c r="E121" s="105">
        <v>0</v>
      </c>
      <c r="F121" s="105">
        <v>148288</v>
      </c>
      <c r="G121" s="105">
        <v>17781</v>
      </c>
      <c r="H121" s="79">
        <v>289925</v>
      </c>
      <c r="I121" s="105">
        <v>503305</v>
      </c>
      <c r="J121" s="105">
        <v>-4827</v>
      </c>
      <c r="K121" s="105">
        <v>351672</v>
      </c>
      <c r="L121" s="79">
        <v>0</v>
      </c>
      <c r="M121" s="79">
        <v>36935</v>
      </c>
      <c r="N121" s="105">
        <v>7990</v>
      </c>
      <c r="O121" s="105">
        <v>40830</v>
      </c>
      <c r="P121" s="105">
        <v>39898</v>
      </c>
      <c r="Q121" s="106">
        <f t="shared" si="2"/>
        <v>17385924</v>
      </c>
    </row>
    <row r="122" spans="1:17" ht="15" customHeight="1" x14ac:dyDescent="0.2">
      <c r="A122" s="35" t="s">
        <v>255</v>
      </c>
      <c r="B122" s="36">
        <v>7033050</v>
      </c>
      <c r="C122" s="36">
        <v>0</v>
      </c>
      <c r="D122" s="36">
        <v>1947196</v>
      </c>
      <c r="E122" s="37">
        <v>0</v>
      </c>
      <c r="F122" s="37">
        <v>83468</v>
      </c>
      <c r="G122" s="37">
        <v>10008</v>
      </c>
      <c r="H122" s="36">
        <v>163190</v>
      </c>
      <c r="I122" s="37">
        <v>283314</v>
      </c>
      <c r="J122" s="37">
        <v>-2717</v>
      </c>
      <c r="K122" s="37">
        <v>221466</v>
      </c>
      <c r="L122" s="41">
        <v>0</v>
      </c>
      <c r="M122" s="36">
        <v>20789</v>
      </c>
      <c r="N122" s="37">
        <v>4497</v>
      </c>
      <c r="O122" s="37">
        <v>314418</v>
      </c>
      <c r="P122" s="37">
        <v>22458</v>
      </c>
      <c r="Q122" s="107">
        <f t="shared" si="2"/>
        <v>10101137</v>
      </c>
    </row>
    <row r="123" spans="1:17" ht="17.25" customHeight="1" x14ac:dyDescent="0.2">
      <c r="A123" s="78" t="s">
        <v>256</v>
      </c>
      <c r="B123" s="79">
        <v>6902557</v>
      </c>
      <c r="C123" s="79">
        <v>0</v>
      </c>
      <c r="D123" s="79">
        <v>1911055</v>
      </c>
      <c r="E123" s="105">
        <v>0</v>
      </c>
      <c r="F123" s="105">
        <v>81917</v>
      </c>
      <c r="G123" s="105">
        <v>9821</v>
      </c>
      <c r="H123" s="79">
        <v>160170</v>
      </c>
      <c r="I123" s="105">
        <v>277991</v>
      </c>
      <c r="J123" s="105">
        <v>-2667</v>
      </c>
      <c r="K123" s="105">
        <v>221829</v>
      </c>
      <c r="L123" s="79">
        <v>0</v>
      </c>
      <c r="M123" s="79">
        <v>20404</v>
      </c>
      <c r="N123" s="105">
        <v>4415</v>
      </c>
      <c r="O123" s="105">
        <v>0</v>
      </c>
      <c r="P123" s="105">
        <v>22041</v>
      </c>
      <c r="Q123" s="106">
        <f t="shared" si="2"/>
        <v>9609533</v>
      </c>
    </row>
    <row r="124" spans="1:17" ht="15" customHeight="1" x14ac:dyDescent="0.2">
      <c r="A124" s="35" t="s">
        <v>257</v>
      </c>
      <c r="B124" s="36">
        <v>31850152</v>
      </c>
      <c r="C124" s="36">
        <v>0</v>
      </c>
      <c r="D124" s="36">
        <v>8817926</v>
      </c>
      <c r="E124" s="37">
        <v>0</v>
      </c>
      <c r="F124" s="37">
        <v>377956</v>
      </c>
      <c r="G124" s="37">
        <v>45303</v>
      </c>
      <c r="H124" s="36">
        <v>739148</v>
      </c>
      <c r="I124" s="37">
        <v>1281784</v>
      </c>
      <c r="J124" s="37">
        <v>-12312</v>
      </c>
      <c r="K124" s="37">
        <v>874933</v>
      </c>
      <c r="L124" s="41">
        <v>0</v>
      </c>
      <c r="M124" s="36">
        <v>94140</v>
      </c>
      <c r="N124" s="37">
        <v>20381</v>
      </c>
      <c r="O124" s="37">
        <v>469905</v>
      </c>
      <c r="P124" s="37">
        <v>101712</v>
      </c>
      <c r="Q124" s="107">
        <f t="shared" si="2"/>
        <v>44661028</v>
      </c>
    </row>
    <row r="125" spans="1:17" ht="17.25" customHeight="1" x14ac:dyDescent="0.2">
      <c r="A125" s="78" t="s">
        <v>258</v>
      </c>
      <c r="B125" s="79">
        <v>11427952</v>
      </c>
      <c r="C125" s="79">
        <v>0</v>
      </c>
      <c r="D125" s="79">
        <v>3163985</v>
      </c>
      <c r="E125" s="105">
        <v>0</v>
      </c>
      <c r="F125" s="105">
        <v>135628</v>
      </c>
      <c r="G125" s="105">
        <v>16263</v>
      </c>
      <c r="H125" s="79">
        <v>265167</v>
      </c>
      <c r="I125" s="105">
        <v>460360</v>
      </c>
      <c r="J125" s="105">
        <v>-4415</v>
      </c>
      <c r="K125" s="105">
        <v>277847</v>
      </c>
      <c r="L125" s="79">
        <v>0</v>
      </c>
      <c r="M125" s="79">
        <v>33781</v>
      </c>
      <c r="N125" s="105">
        <v>7308</v>
      </c>
      <c r="O125" s="105">
        <v>532169</v>
      </c>
      <c r="P125" s="105">
        <v>36491</v>
      </c>
      <c r="Q125" s="106">
        <f t="shared" si="2"/>
        <v>16352536</v>
      </c>
    </row>
    <row r="126" spans="1:17" ht="15" customHeight="1" x14ac:dyDescent="0.2">
      <c r="A126" s="35" t="s">
        <v>259</v>
      </c>
      <c r="B126" s="36">
        <v>6991283</v>
      </c>
      <c r="C126" s="36">
        <v>0</v>
      </c>
      <c r="D126" s="36">
        <v>1935632</v>
      </c>
      <c r="E126" s="37">
        <v>0</v>
      </c>
      <c r="F126" s="37">
        <v>82973</v>
      </c>
      <c r="G126" s="37">
        <v>9949</v>
      </c>
      <c r="H126" s="36">
        <v>162222</v>
      </c>
      <c r="I126" s="37">
        <v>281631</v>
      </c>
      <c r="J126" s="37">
        <v>-2701</v>
      </c>
      <c r="K126" s="37">
        <v>226688</v>
      </c>
      <c r="L126" s="41">
        <v>0</v>
      </c>
      <c r="M126" s="36">
        <v>20666</v>
      </c>
      <c r="N126" s="37">
        <v>4470</v>
      </c>
      <c r="O126" s="37">
        <v>0</v>
      </c>
      <c r="P126" s="37">
        <v>22324</v>
      </c>
      <c r="Q126" s="107">
        <f t="shared" si="2"/>
        <v>9735137</v>
      </c>
    </row>
    <row r="127" spans="1:17" ht="17.25" customHeight="1" x14ac:dyDescent="0.2">
      <c r="A127" s="78" t="s">
        <v>260</v>
      </c>
      <c r="B127" s="79">
        <v>6901171</v>
      </c>
      <c r="C127" s="79">
        <v>0</v>
      </c>
      <c r="D127" s="79">
        <v>1910692</v>
      </c>
      <c r="E127" s="105">
        <v>0</v>
      </c>
      <c r="F127" s="105">
        <v>81904</v>
      </c>
      <c r="G127" s="105">
        <v>9822</v>
      </c>
      <c r="H127" s="79">
        <v>160127</v>
      </c>
      <c r="I127" s="105">
        <v>278052</v>
      </c>
      <c r="J127" s="105">
        <v>-2666</v>
      </c>
      <c r="K127" s="105">
        <v>217504</v>
      </c>
      <c r="L127" s="79">
        <v>0</v>
      </c>
      <c r="M127" s="79">
        <v>20400</v>
      </c>
      <c r="N127" s="105">
        <v>4412</v>
      </c>
      <c r="O127" s="105">
        <v>183845</v>
      </c>
      <c r="P127" s="105">
        <v>22037</v>
      </c>
      <c r="Q127" s="106">
        <f t="shared" si="2"/>
        <v>9787300</v>
      </c>
    </row>
    <row r="128" spans="1:17" ht="15" customHeight="1" x14ac:dyDescent="0.2">
      <c r="A128" s="35" t="s">
        <v>261</v>
      </c>
      <c r="B128" s="36">
        <v>13076300</v>
      </c>
      <c r="C128" s="36">
        <v>0</v>
      </c>
      <c r="D128" s="36">
        <v>3620461</v>
      </c>
      <c r="E128" s="37">
        <v>0</v>
      </c>
      <c r="F128" s="37">
        <v>155210</v>
      </c>
      <c r="G128" s="37">
        <v>18618</v>
      </c>
      <c r="H128" s="36">
        <v>303361</v>
      </c>
      <c r="I128" s="37">
        <v>527360</v>
      </c>
      <c r="J128" s="37">
        <v>-5047</v>
      </c>
      <c r="K128" s="37">
        <v>203654</v>
      </c>
      <c r="L128" s="41">
        <v>0</v>
      </c>
      <c r="M128" s="36">
        <v>38659</v>
      </c>
      <c r="N128" s="37">
        <v>8354</v>
      </c>
      <c r="O128" s="37">
        <v>0</v>
      </c>
      <c r="P128" s="37">
        <v>41749</v>
      </c>
      <c r="Q128" s="107">
        <f t="shared" si="2"/>
        <v>17988679</v>
      </c>
    </row>
    <row r="129" spans="1:17" ht="17.25" customHeight="1" x14ac:dyDescent="0.2">
      <c r="A129" s="78" t="s">
        <v>262</v>
      </c>
      <c r="B129" s="79">
        <v>11186419</v>
      </c>
      <c r="C129" s="79">
        <v>0</v>
      </c>
      <c r="D129" s="79">
        <v>3097115</v>
      </c>
      <c r="E129" s="105">
        <v>0</v>
      </c>
      <c r="F129" s="105">
        <v>132761</v>
      </c>
      <c r="G129" s="105">
        <v>15919</v>
      </c>
      <c r="H129" s="79">
        <v>259563</v>
      </c>
      <c r="I129" s="105">
        <v>450631</v>
      </c>
      <c r="J129" s="105">
        <v>-4321</v>
      </c>
      <c r="K129" s="105">
        <v>307439</v>
      </c>
      <c r="L129" s="79">
        <v>0</v>
      </c>
      <c r="M129" s="79">
        <v>33067</v>
      </c>
      <c r="N129" s="105">
        <v>7153</v>
      </c>
      <c r="O129" s="105">
        <v>233817</v>
      </c>
      <c r="P129" s="105">
        <v>35720</v>
      </c>
      <c r="Q129" s="106">
        <f t="shared" si="2"/>
        <v>15755283</v>
      </c>
    </row>
    <row r="130" spans="1:17" ht="15" customHeight="1" x14ac:dyDescent="0.2">
      <c r="A130" s="35" t="s">
        <v>263</v>
      </c>
      <c r="B130" s="36">
        <v>4307108</v>
      </c>
      <c r="C130" s="36">
        <v>0</v>
      </c>
      <c r="D130" s="36">
        <v>1192478</v>
      </c>
      <c r="E130" s="37">
        <v>0</v>
      </c>
      <c r="F130" s="37">
        <v>51116</v>
      </c>
      <c r="G130" s="37">
        <v>6129</v>
      </c>
      <c r="H130" s="36">
        <v>99942</v>
      </c>
      <c r="I130" s="37">
        <v>173483</v>
      </c>
      <c r="J130" s="37">
        <v>-1664</v>
      </c>
      <c r="K130" s="37">
        <v>161294</v>
      </c>
      <c r="L130" s="41">
        <v>0</v>
      </c>
      <c r="M130" s="36">
        <v>12732</v>
      </c>
      <c r="N130" s="37">
        <v>2754</v>
      </c>
      <c r="O130" s="37">
        <v>0</v>
      </c>
      <c r="P130" s="37">
        <v>13753</v>
      </c>
      <c r="Q130" s="107">
        <f t="shared" si="2"/>
        <v>6019125</v>
      </c>
    </row>
    <row r="131" spans="1:17" ht="17.25" customHeight="1" x14ac:dyDescent="0.2">
      <c r="A131" s="78" t="s">
        <v>264</v>
      </c>
      <c r="B131" s="79">
        <v>6953131</v>
      </c>
      <c r="C131" s="79">
        <v>0</v>
      </c>
      <c r="D131" s="79">
        <v>1925073</v>
      </c>
      <c r="E131" s="105">
        <v>0</v>
      </c>
      <c r="F131" s="105">
        <v>82521</v>
      </c>
      <c r="G131" s="105">
        <v>9895</v>
      </c>
      <c r="H131" s="79">
        <v>161335</v>
      </c>
      <c r="I131" s="105">
        <v>280110</v>
      </c>
      <c r="J131" s="105">
        <v>-2686</v>
      </c>
      <c r="K131" s="105">
        <v>200279</v>
      </c>
      <c r="L131" s="79">
        <v>0</v>
      </c>
      <c r="M131" s="79">
        <v>20553</v>
      </c>
      <c r="N131" s="105">
        <v>4446</v>
      </c>
      <c r="O131" s="105">
        <v>0</v>
      </c>
      <c r="P131" s="105">
        <v>22202</v>
      </c>
      <c r="Q131" s="106">
        <f t="shared" si="2"/>
        <v>9656859</v>
      </c>
    </row>
    <row r="132" spans="1:17" ht="15" customHeight="1" x14ac:dyDescent="0.2">
      <c r="A132" s="35" t="s">
        <v>265</v>
      </c>
      <c r="B132" s="36">
        <v>11104818</v>
      </c>
      <c r="C132" s="36">
        <v>0</v>
      </c>
      <c r="D132" s="36">
        <v>3215030</v>
      </c>
      <c r="E132" s="37">
        <v>0</v>
      </c>
      <c r="F132" s="37">
        <v>131790</v>
      </c>
      <c r="G132" s="37">
        <v>15802</v>
      </c>
      <c r="H132" s="36">
        <v>257678</v>
      </c>
      <c r="I132" s="37">
        <v>447263</v>
      </c>
      <c r="J132" s="37">
        <v>-4290</v>
      </c>
      <c r="K132" s="37">
        <v>158330</v>
      </c>
      <c r="L132" s="41">
        <v>0</v>
      </c>
      <c r="M132" s="36">
        <v>32825</v>
      </c>
      <c r="N132" s="37">
        <v>7101</v>
      </c>
      <c r="O132" s="37">
        <v>0</v>
      </c>
      <c r="P132" s="37">
        <v>35459</v>
      </c>
      <c r="Q132" s="107">
        <f t="shared" si="2"/>
        <v>15401806</v>
      </c>
    </row>
    <row r="133" spans="1:17" ht="17.25" customHeight="1" x14ac:dyDescent="0.2">
      <c r="A133" s="78" t="s">
        <v>266</v>
      </c>
      <c r="B133" s="79">
        <v>17984605</v>
      </c>
      <c r="C133" s="79">
        <v>0</v>
      </c>
      <c r="D133" s="79">
        <v>4979262</v>
      </c>
      <c r="E133" s="105">
        <v>0</v>
      </c>
      <c r="F133" s="105">
        <v>213438</v>
      </c>
      <c r="G133" s="105">
        <v>25591</v>
      </c>
      <c r="H133" s="79">
        <v>417316</v>
      </c>
      <c r="I133" s="105">
        <v>724360</v>
      </c>
      <c r="J133" s="105">
        <v>-6948</v>
      </c>
      <c r="K133" s="105">
        <v>310739</v>
      </c>
      <c r="L133" s="79">
        <v>0</v>
      </c>
      <c r="M133" s="79">
        <v>53162</v>
      </c>
      <c r="N133" s="105">
        <v>11501</v>
      </c>
      <c r="O133" s="105">
        <v>1969910</v>
      </c>
      <c r="P133" s="105">
        <v>57428</v>
      </c>
      <c r="Q133" s="106">
        <f t="shared" si="2"/>
        <v>26740364</v>
      </c>
    </row>
    <row r="134" spans="1:17" ht="15" customHeight="1" x14ac:dyDescent="0.2">
      <c r="A134" s="35" t="s">
        <v>267</v>
      </c>
      <c r="B134" s="36">
        <v>10658388</v>
      </c>
      <c r="C134" s="36">
        <v>0</v>
      </c>
      <c r="D134" s="36">
        <v>2950918</v>
      </c>
      <c r="E134" s="37">
        <v>0</v>
      </c>
      <c r="F134" s="37">
        <v>126493</v>
      </c>
      <c r="G134" s="37">
        <v>15167</v>
      </c>
      <c r="H134" s="36">
        <v>247314</v>
      </c>
      <c r="I134" s="37">
        <v>429335</v>
      </c>
      <c r="J134" s="37">
        <v>-4118</v>
      </c>
      <c r="K134" s="37">
        <v>288958</v>
      </c>
      <c r="L134" s="41">
        <v>0</v>
      </c>
      <c r="M134" s="36">
        <v>31506</v>
      </c>
      <c r="N134" s="37">
        <v>6815</v>
      </c>
      <c r="O134" s="37">
        <v>461176</v>
      </c>
      <c r="P134" s="37">
        <v>34034</v>
      </c>
      <c r="Q134" s="107">
        <f t="shared" si="2"/>
        <v>15245986</v>
      </c>
    </row>
    <row r="135" spans="1:17" ht="17.25" customHeight="1" x14ac:dyDescent="0.2">
      <c r="A135" s="78" t="s">
        <v>268</v>
      </c>
      <c r="B135" s="79">
        <v>10765699</v>
      </c>
      <c r="C135" s="79">
        <v>0</v>
      </c>
      <c r="D135" s="79">
        <v>2980622</v>
      </c>
      <c r="E135" s="105">
        <v>0</v>
      </c>
      <c r="F135" s="105">
        <v>127766</v>
      </c>
      <c r="G135" s="105">
        <v>15319</v>
      </c>
      <c r="H135" s="79">
        <v>249805</v>
      </c>
      <c r="I135" s="105">
        <v>433632</v>
      </c>
      <c r="J135" s="105">
        <v>-4159</v>
      </c>
      <c r="K135" s="105">
        <v>213510</v>
      </c>
      <c r="L135" s="79">
        <v>0</v>
      </c>
      <c r="M135" s="79">
        <v>31824</v>
      </c>
      <c r="N135" s="105">
        <v>6884</v>
      </c>
      <c r="O135" s="105">
        <v>0</v>
      </c>
      <c r="P135" s="105">
        <v>34377</v>
      </c>
      <c r="Q135" s="106">
        <f t="shared" si="2"/>
        <v>14855279</v>
      </c>
    </row>
    <row r="136" spans="1:17" ht="15" customHeight="1" x14ac:dyDescent="0.2">
      <c r="A136" s="35" t="s">
        <v>269</v>
      </c>
      <c r="B136" s="36">
        <v>7004395</v>
      </c>
      <c r="C136" s="36">
        <v>0</v>
      </c>
      <c r="D136" s="36">
        <v>1939242</v>
      </c>
      <c r="E136" s="37">
        <v>0</v>
      </c>
      <c r="F136" s="37">
        <v>83124</v>
      </c>
      <c r="G136" s="37">
        <v>9965</v>
      </c>
      <c r="H136" s="36">
        <v>162538</v>
      </c>
      <c r="I136" s="37">
        <v>282042</v>
      </c>
      <c r="J136" s="37">
        <v>-2707</v>
      </c>
      <c r="K136" s="37">
        <v>217353</v>
      </c>
      <c r="L136" s="41">
        <v>0</v>
      </c>
      <c r="M136" s="36">
        <v>20704</v>
      </c>
      <c r="N136" s="37">
        <v>4480</v>
      </c>
      <c r="O136" s="37">
        <v>192349</v>
      </c>
      <c r="P136" s="37">
        <v>22368</v>
      </c>
      <c r="Q136" s="107">
        <f t="shared" si="2"/>
        <v>9935853</v>
      </c>
    </row>
    <row r="137" spans="1:17" ht="17.25" customHeight="1" x14ac:dyDescent="0.2">
      <c r="A137" s="78" t="s">
        <v>270</v>
      </c>
      <c r="B137" s="79">
        <v>10940024</v>
      </c>
      <c r="C137" s="79">
        <v>0</v>
      </c>
      <c r="D137" s="79">
        <v>3028885</v>
      </c>
      <c r="E137" s="105">
        <v>0</v>
      </c>
      <c r="F137" s="105">
        <v>129834</v>
      </c>
      <c r="G137" s="105">
        <v>15567</v>
      </c>
      <c r="H137" s="79">
        <v>253853</v>
      </c>
      <c r="I137" s="105">
        <v>440644</v>
      </c>
      <c r="J137" s="105">
        <v>-4227</v>
      </c>
      <c r="K137" s="105">
        <v>177370</v>
      </c>
      <c r="L137" s="79">
        <v>0</v>
      </c>
      <c r="M137" s="79">
        <v>32340</v>
      </c>
      <c r="N137" s="105">
        <v>6996</v>
      </c>
      <c r="O137" s="105">
        <v>316555</v>
      </c>
      <c r="P137" s="105">
        <v>34933</v>
      </c>
      <c r="Q137" s="106">
        <f t="shared" si="2"/>
        <v>15372774</v>
      </c>
    </row>
    <row r="138" spans="1:17" ht="15" customHeight="1" x14ac:dyDescent="0.2">
      <c r="A138" s="35" t="s">
        <v>271</v>
      </c>
      <c r="B138" s="36">
        <v>83651162</v>
      </c>
      <c r="C138" s="36">
        <v>0</v>
      </c>
      <c r="D138" s="36">
        <v>23159402</v>
      </c>
      <c r="E138" s="37">
        <v>0</v>
      </c>
      <c r="F138" s="37">
        <v>992668</v>
      </c>
      <c r="G138" s="37">
        <v>118988</v>
      </c>
      <c r="H138" s="36">
        <v>1941288</v>
      </c>
      <c r="I138" s="37">
        <v>3366595</v>
      </c>
      <c r="J138" s="37">
        <v>-32337</v>
      </c>
      <c r="K138" s="37">
        <v>2474441</v>
      </c>
      <c r="L138" s="41">
        <v>0</v>
      </c>
      <c r="M138" s="36">
        <v>247251</v>
      </c>
      <c r="N138" s="37">
        <v>53525</v>
      </c>
      <c r="O138" s="37">
        <v>2279127</v>
      </c>
      <c r="P138" s="37">
        <v>267134</v>
      </c>
      <c r="Q138" s="107">
        <f t="shared" si="2"/>
        <v>118519244</v>
      </c>
    </row>
    <row r="139" spans="1:17" ht="17.25" customHeight="1" x14ac:dyDescent="0.2">
      <c r="A139" s="78" t="s">
        <v>272</v>
      </c>
      <c r="B139" s="79">
        <v>9649092</v>
      </c>
      <c r="C139" s="79">
        <v>0</v>
      </c>
      <c r="D139" s="79">
        <v>2671469</v>
      </c>
      <c r="E139" s="105">
        <v>0</v>
      </c>
      <c r="F139" s="105">
        <v>114512</v>
      </c>
      <c r="G139" s="105">
        <v>13729</v>
      </c>
      <c r="H139" s="79">
        <v>223900</v>
      </c>
      <c r="I139" s="105">
        <v>388616</v>
      </c>
      <c r="J139" s="105">
        <v>-3728</v>
      </c>
      <c r="K139" s="105">
        <v>273853</v>
      </c>
      <c r="L139" s="79">
        <v>0</v>
      </c>
      <c r="M139" s="79">
        <v>28522</v>
      </c>
      <c r="N139" s="105">
        <v>6171</v>
      </c>
      <c r="O139" s="105">
        <v>0</v>
      </c>
      <c r="P139" s="105">
        <v>30811</v>
      </c>
      <c r="Q139" s="106">
        <f t="shared" si="2"/>
        <v>13396947</v>
      </c>
    </row>
    <row r="140" spans="1:17" ht="15" customHeight="1" x14ac:dyDescent="0.2">
      <c r="A140" s="35" t="s">
        <v>273</v>
      </c>
      <c r="B140" s="36">
        <v>7546406</v>
      </c>
      <c r="C140" s="36">
        <v>0</v>
      </c>
      <c r="D140" s="36">
        <v>2089316</v>
      </c>
      <c r="E140" s="37">
        <v>0</v>
      </c>
      <c r="F140" s="37">
        <v>89559</v>
      </c>
      <c r="G140" s="37">
        <v>10738</v>
      </c>
      <c r="H140" s="36">
        <v>175108</v>
      </c>
      <c r="I140" s="37">
        <v>303941</v>
      </c>
      <c r="J140" s="37">
        <v>-2916</v>
      </c>
      <c r="K140" s="37">
        <v>223645</v>
      </c>
      <c r="L140" s="41">
        <v>0</v>
      </c>
      <c r="M140" s="36">
        <v>22307</v>
      </c>
      <c r="N140" s="37">
        <v>4826</v>
      </c>
      <c r="O140" s="37">
        <v>0</v>
      </c>
      <c r="P140" s="37">
        <v>24097</v>
      </c>
      <c r="Q140" s="107">
        <f t="shared" si="2"/>
        <v>10487027</v>
      </c>
    </row>
    <row r="141" spans="1:17" ht="17.25" customHeight="1" x14ac:dyDescent="0.2">
      <c r="A141" s="78" t="s">
        <v>274</v>
      </c>
      <c r="B141" s="79">
        <v>8685696</v>
      </c>
      <c r="C141" s="79">
        <v>0</v>
      </c>
      <c r="D141" s="79">
        <v>2404755</v>
      </c>
      <c r="E141" s="105">
        <v>0</v>
      </c>
      <c r="F141" s="105">
        <v>103083</v>
      </c>
      <c r="G141" s="105">
        <v>12360</v>
      </c>
      <c r="H141" s="79">
        <v>201538</v>
      </c>
      <c r="I141" s="105">
        <v>349897</v>
      </c>
      <c r="J141" s="105">
        <v>-3355</v>
      </c>
      <c r="K141" s="105">
        <v>257434</v>
      </c>
      <c r="L141" s="79">
        <v>0</v>
      </c>
      <c r="M141" s="79">
        <v>25675</v>
      </c>
      <c r="N141" s="105">
        <v>5554</v>
      </c>
      <c r="O141" s="105">
        <v>1183209</v>
      </c>
      <c r="P141" s="105">
        <v>27734</v>
      </c>
      <c r="Q141" s="106">
        <f t="shared" si="2"/>
        <v>13253580</v>
      </c>
    </row>
    <row r="142" spans="1:17" ht="15" customHeight="1" x14ac:dyDescent="0.2">
      <c r="A142" s="35" t="s">
        <v>275</v>
      </c>
      <c r="B142" s="36">
        <v>11951049</v>
      </c>
      <c r="C142" s="36">
        <v>0</v>
      </c>
      <c r="D142" s="36">
        <v>3308805</v>
      </c>
      <c r="E142" s="37">
        <v>0</v>
      </c>
      <c r="F142" s="37">
        <v>141834</v>
      </c>
      <c r="G142" s="37">
        <v>17007</v>
      </c>
      <c r="H142" s="36">
        <v>277309</v>
      </c>
      <c r="I142" s="37">
        <v>481395</v>
      </c>
      <c r="J142" s="37">
        <v>-4617</v>
      </c>
      <c r="K142" s="37">
        <v>332176</v>
      </c>
      <c r="L142" s="41">
        <v>0</v>
      </c>
      <c r="M142" s="36">
        <v>35327</v>
      </c>
      <c r="N142" s="37">
        <v>7642</v>
      </c>
      <c r="O142" s="37">
        <v>0</v>
      </c>
      <c r="P142" s="37">
        <v>38162</v>
      </c>
      <c r="Q142" s="107">
        <f t="shared" si="2"/>
        <v>16586089</v>
      </c>
    </row>
    <row r="143" spans="1:17" ht="17.25" customHeight="1" x14ac:dyDescent="0.2">
      <c r="A143" s="78" t="s">
        <v>276</v>
      </c>
      <c r="B143" s="79">
        <v>22489522</v>
      </c>
      <c r="C143" s="79">
        <v>0</v>
      </c>
      <c r="D143" s="79">
        <v>6226543</v>
      </c>
      <c r="E143" s="105">
        <v>0</v>
      </c>
      <c r="F143" s="105">
        <v>266910</v>
      </c>
      <c r="G143" s="105">
        <v>32005</v>
      </c>
      <c r="H143" s="79">
        <v>521830</v>
      </c>
      <c r="I143" s="105">
        <v>906020</v>
      </c>
      <c r="J143" s="105">
        <v>-8687</v>
      </c>
      <c r="K143" s="105">
        <v>626141</v>
      </c>
      <c r="L143" s="79">
        <v>0</v>
      </c>
      <c r="M143" s="79">
        <v>66480</v>
      </c>
      <c r="N143" s="105">
        <v>14380</v>
      </c>
      <c r="O143" s="105">
        <v>722239</v>
      </c>
      <c r="P143" s="105">
        <v>71811</v>
      </c>
      <c r="Q143" s="106">
        <f t="shared" si="2"/>
        <v>31935194</v>
      </c>
    </row>
    <row r="144" spans="1:17" ht="15" customHeight="1" x14ac:dyDescent="0.2">
      <c r="A144" s="35" t="s">
        <v>277</v>
      </c>
      <c r="B144" s="36">
        <v>55149724</v>
      </c>
      <c r="C144" s="36">
        <v>0</v>
      </c>
      <c r="D144" s="36">
        <v>15269082</v>
      </c>
      <c r="E144" s="37">
        <v>0</v>
      </c>
      <c r="F144" s="37">
        <v>654542</v>
      </c>
      <c r="G144" s="37">
        <v>78493</v>
      </c>
      <c r="H144" s="36">
        <v>1279601</v>
      </c>
      <c r="I144" s="37">
        <v>2222315</v>
      </c>
      <c r="J144" s="37">
        <v>-21300</v>
      </c>
      <c r="K144" s="37">
        <v>1471412</v>
      </c>
      <c r="L144" s="41">
        <v>0</v>
      </c>
      <c r="M144" s="36">
        <v>163029</v>
      </c>
      <c r="N144" s="37">
        <v>35257</v>
      </c>
      <c r="O144" s="37">
        <v>10888439</v>
      </c>
      <c r="P144" s="37">
        <v>176094</v>
      </c>
      <c r="Q144" s="107">
        <f t="shared" si="2"/>
        <v>87366688</v>
      </c>
    </row>
    <row r="145" spans="1:20" ht="17.25" customHeight="1" x14ac:dyDescent="0.2">
      <c r="A145" s="78" t="s">
        <v>278</v>
      </c>
      <c r="B145" s="79">
        <v>3014314</v>
      </c>
      <c r="C145" s="79">
        <v>0</v>
      </c>
      <c r="D145" s="79">
        <v>834553</v>
      </c>
      <c r="E145" s="105">
        <v>0</v>
      </c>
      <c r="F145" s="105">
        <v>35774</v>
      </c>
      <c r="G145" s="105">
        <v>4290</v>
      </c>
      <c r="H145" s="79">
        <v>69944</v>
      </c>
      <c r="I145" s="105">
        <v>121419</v>
      </c>
      <c r="J145" s="105">
        <v>-1164</v>
      </c>
      <c r="K145" s="105">
        <v>140246</v>
      </c>
      <c r="L145" s="79">
        <v>0</v>
      </c>
      <c r="M145" s="79">
        <v>8910</v>
      </c>
      <c r="N145" s="105">
        <v>1928</v>
      </c>
      <c r="O145" s="105">
        <v>0</v>
      </c>
      <c r="P145" s="105">
        <v>9625</v>
      </c>
      <c r="Q145" s="106">
        <f t="shared" si="2"/>
        <v>4239839</v>
      </c>
    </row>
    <row r="146" spans="1:20" ht="15" customHeight="1" x14ac:dyDescent="0.2">
      <c r="A146" s="35" t="s">
        <v>279</v>
      </c>
      <c r="B146" s="36">
        <v>16733982</v>
      </c>
      <c r="C146" s="36">
        <v>0</v>
      </c>
      <c r="D146" s="36">
        <v>4633021</v>
      </c>
      <c r="E146" s="37">
        <v>0</v>
      </c>
      <c r="F146" s="37">
        <v>198597</v>
      </c>
      <c r="G146" s="37">
        <v>23812</v>
      </c>
      <c r="H146" s="36">
        <v>388292</v>
      </c>
      <c r="I146" s="37">
        <v>674047</v>
      </c>
      <c r="J146" s="37">
        <v>-6465</v>
      </c>
      <c r="K146" s="37">
        <v>442444</v>
      </c>
      <c r="L146" s="41">
        <v>0</v>
      </c>
      <c r="M146" s="36">
        <v>49466</v>
      </c>
      <c r="N146" s="37">
        <v>10701</v>
      </c>
      <c r="O146" s="37">
        <v>307226</v>
      </c>
      <c r="P146" s="37">
        <v>53434</v>
      </c>
      <c r="Q146" s="107">
        <f t="shared" si="2"/>
        <v>23508557</v>
      </c>
    </row>
    <row r="147" spans="1:20" ht="17.25" customHeight="1" x14ac:dyDescent="0.2">
      <c r="A147" s="78" t="s">
        <v>280</v>
      </c>
      <c r="B147" s="79">
        <v>7981483</v>
      </c>
      <c r="C147" s="79">
        <v>0</v>
      </c>
      <c r="D147" s="79">
        <v>2209776</v>
      </c>
      <c r="E147" s="105">
        <v>0</v>
      </c>
      <c r="F147" s="105">
        <v>94723</v>
      </c>
      <c r="G147" s="105">
        <v>11358</v>
      </c>
      <c r="H147" s="79">
        <v>185201</v>
      </c>
      <c r="I147" s="105">
        <v>321483</v>
      </c>
      <c r="J147" s="105">
        <v>-3084</v>
      </c>
      <c r="K147" s="105">
        <v>240401</v>
      </c>
      <c r="L147" s="79">
        <v>0</v>
      </c>
      <c r="M147" s="79">
        <v>23593</v>
      </c>
      <c r="N147" s="105">
        <v>5105</v>
      </c>
      <c r="O147" s="105">
        <v>184020</v>
      </c>
      <c r="P147" s="105">
        <v>25486</v>
      </c>
      <c r="Q147" s="106">
        <f t="shared" si="2"/>
        <v>11279545</v>
      </c>
    </row>
    <row r="148" spans="1:20" ht="15" customHeight="1" x14ac:dyDescent="0.2">
      <c r="A148" s="35" t="s">
        <v>281</v>
      </c>
      <c r="B148" s="36">
        <v>41141060</v>
      </c>
      <c r="C148" s="36">
        <v>0</v>
      </c>
      <c r="D148" s="36">
        <v>11390305</v>
      </c>
      <c r="E148" s="37">
        <v>0</v>
      </c>
      <c r="F148" s="37">
        <v>488233</v>
      </c>
      <c r="G148" s="37">
        <v>58532</v>
      </c>
      <c r="H148" s="36">
        <v>954698</v>
      </c>
      <c r="I148" s="37">
        <v>1656407</v>
      </c>
      <c r="J148" s="37">
        <v>-15899</v>
      </c>
      <c r="K148" s="37">
        <v>1155806</v>
      </c>
      <c r="L148" s="41">
        <v>0</v>
      </c>
      <c r="M148" s="36">
        <v>121606</v>
      </c>
      <c r="N148" s="37">
        <v>26317</v>
      </c>
      <c r="O148" s="37">
        <v>0</v>
      </c>
      <c r="P148" s="37">
        <v>131376</v>
      </c>
      <c r="Q148" s="107">
        <f t="shared" si="2"/>
        <v>57108441</v>
      </c>
    </row>
    <row r="149" spans="1:20" ht="17.25" customHeight="1" x14ac:dyDescent="0.2">
      <c r="A149" s="78" t="s">
        <v>143</v>
      </c>
      <c r="B149" s="79">
        <v>10333528</v>
      </c>
      <c r="C149" s="79">
        <v>0</v>
      </c>
      <c r="D149" s="79">
        <v>2860978</v>
      </c>
      <c r="E149" s="105">
        <v>0</v>
      </c>
      <c r="F149" s="105">
        <v>122639</v>
      </c>
      <c r="G149" s="105">
        <v>14705</v>
      </c>
      <c r="H149" s="79">
        <v>239774</v>
      </c>
      <c r="I149" s="105">
        <v>416261</v>
      </c>
      <c r="J149" s="105">
        <v>-3992</v>
      </c>
      <c r="K149" s="105">
        <v>291969</v>
      </c>
      <c r="L149" s="79">
        <v>0</v>
      </c>
      <c r="M149" s="79">
        <v>30546</v>
      </c>
      <c r="N149" s="105">
        <v>6608</v>
      </c>
      <c r="O149" s="105">
        <v>0</v>
      </c>
      <c r="P149" s="105">
        <v>32996</v>
      </c>
      <c r="Q149" s="106">
        <f t="shared" si="2"/>
        <v>14346012</v>
      </c>
    </row>
    <row r="150" spans="1:20" ht="15" customHeight="1" x14ac:dyDescent="0.2">
      <c r="A150" s="81"/>
      <c r="B150" s="82"/>
      <c r="C150" s="82"/>
      <c r="D150" s="82"/>
      <c r="E150" s="87"/>
      <c r="F150" s="87"/>
      <c r="G150" s="87"/>
      <c r="H150" s="82"/>
      <c r="I150" s="87"/>
      <c r="J150" s="87"/>
      <c r="K150" s="87"/>
      <c r="L150" s="109"/>
      <c r="M150" s="82"/>
      <c r="N150" s="87"/>
      <c r="O150" s="87"/>
      <c r="P150" s="87"/>
      <c r="Q150" s="110"/>
      <c r="T150" s="25"/>
    </row>
    <row r="151" spans="1:20" ht="15" customHeight="1" x14ac:dyDescent="0.2">
      <c r="A151" s="88" t="s">
        <v>121</v>
      </c>
      <c r="B151" s="89">
        <f>SUM(B12:B150)</f>
        <v>1680877978</v>
      </c>
      <c r="C151" s="89">
        <f>SUM(C12:C150)</f>
        <v>0</v>
      </c>
      <c r="D151" s="89">
        <f t="shared" ref="D151:P151" si="3">SUM(D12:D150)</f>
        <v>467158102</v>
      </c>
      <c r="E151" s="89">
        <f t="shared" si="3"/>
        <v>0</v>
      </c>
      <c r="F151" s="89">
        <f t="shared" si="3"/>
        <v>19948419</v>
      </c>
      <c r="G151" s="89">
        <f t="shared" si="3"/>
        <v>2391842</v>
      </c>
      <c r="H151" s="89">
        <f t="shared" si="3"/>
        <v>39003015</v>
      </c>
      <c r="I151" s="89">
        <f t="shared" si="3"/>
        <v>67702624</v>
      </c>
      <c r="J151" s="89">
        <f t="shared" si="3"/>
        <v>-649395</v>
      </c>
      <c r="K151" s="89">
        <f t="shared" si="3"/>
        <v>44788998</v>
      </c>
      <c r="L151" s="89">
        <f t="shared" si="3"/>
        <v>0</v>
      </c>
      <c r="M151" s="89">
        <f t="shared" si="3"/>
        <v>4968651</v>
      </c>
      <c r="N151" s="89">
        <f t="shared" si="3"/>
        <v>1074911</v>
      </c>
      <c r="O151" s="89">
        <f t="shared" si="3"/>
        <v>144884772</v>
      </c>
      <c r="P151" s="89">
        <f t="shared" si="3"/>
        <v>5367328</v>
      </c>
      <c r="Q151" s="89">
        <f>SUM(Q12:Q150)</f>
        <v>2477517245</v>
      </c>
    </row>
    <row r="152" spans="1:20" ht="13.5" customHeight="1" x14ac:dyDescent="0.2">
      <c r="A152" s="84"/>
      <c r="B152" s="85"/>
      <c r="C152" s="91"/>
      <c r="D152" s="91"/>
      <c r="E152" s="91"/>
      <c r="F152" s="91"/>
      <c r="G152" s="91"/>
      <c r="H152" s="91"/>
      <c r="I152" s="91"/>
      <c r="J152" s="91"/>
      <c r="K152" s="91"/>
      <c r="L152" s="85"/>
      <c r="M152" s="91"/>
      <c r="N152" s="91"/>
      <c r="O152" s="91"/>
      <c r="P152" s="91"/>
      <c r="Q152" s="86"/>
    </row>
    <row r="155" spans="1:20" x14ac:dyDescent="0.2">
      <c r="A155" s="34" t="s">
        <v>315</v>
      </c>
      <c r="D155" s="14"/>
      <c r="E155" s="14"/>
    </row>
    <row r="156" spans="1:20" ht="6.75" customHeight="1" x14ac:dyDescent="0.2">
      <c r="D156" s="14"/>
      <c r="E156" s="14"/>
    </row>
    <row r="157" spans="1:20" s="123" customFormat="1" x14ac:dyDescent="0.2">
      <c r="A157" s="122" t="s">
        <v>284</v>
      </c>
      <c r="D157" s="124"/>
      <c r="E157" s="124"/>
      <c r="M157" s="124"/>
      <c r="N157" s="124"/>
      <c r="O157" s="124"/>
      <c r="P157" s="124"/>
    </row>
    <row r="158" spans="1:20" x14ac:dyDescent="0.2">
      <c r="D158" s="14"/>
      <c r="E158" s="14"/>
    </row>
    <row r="159" spans="1:20" x14ac:dyDescent="0.2">
      <c r="D159" s="14"/>
      <c r="E159" s="14"/>
    </row>
  </sheetData>
  <mergeCells count="18">
    <mergeCell ref="Q58:Q61"/>
    <mergeCell ref="A56:Q56"/>
    <mergeCell ref="Q7:Q10"/>
    <mergeCell ref="A53:Q53"/>
    <mergeCell ref="A7:A10"/>
    <mergeCell ref="A58:A61"/>
    <mergeCell ref="A55:Q55"/>
    <mergeCell ref="A2:Q2"/>
    <mergeCell ref="A3:Q3"/>
    <mergeCell ref="A4:Q4"/>
    <mergeCell ref="A5:Q5"/>
    <mergeCell ref="A54:Q54"/>
    <mergeCell ref="A108:A111"/>
    <mergeCell ref="Q108:Q111"/>
    <mergeCell ref="A104:Q104"/>
    <mergeCell ref="A103:Q103"/>
    <mergeCell ref="A105:Q105"/>
    <mergeCell ref="A106:Q10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F99E-D258-432F-BBF5-BA57FA965382}">
  <dimension ref="A1:Y55"/>
  <sheetViews>
    <sheetView zoomScale="140" zoomScaleNormal="140" workbookViewId="0"/>
  </sheetViews>
  <sheetFormatPr baseColWidth="10" defaultColWidth="8.42578125" defaultRowHeight="12.75" x14ac:dyDescent="0.2"/>
  <cols>
    <col min="1" max="1" width="25.28515625" style="4" customWidth="1"/>
    <col min="2" max="6" width="12.140625" customWidth="1"/>
    <col min="7" max="7" width="13.85546875" customWidth="1"/>
    <col min="8" max="8" width="12.140625" customWidth="1"/>
    <col min="9" max="9" width="12.5703125" customWidth="1"/>
    <col min="10" max="10" width="12.85546875" customWidth="1"/>
    <col min="11" max="11" width="12.140625" customWidth="1"/>
    <col min="12" max="12" width="10.85546875" customWidth="1"/>
    <col min="13" max="16" width="12" style="14" customWidth="1"/>
    <col min="17" max="17" width="13.7109375" customWidth="1"/>
    <col min="18" max="18" width="23.42578125" customWidth="1"/>
  </cols>
  <sheetData>
    <row r="1" spans="1:25" ht="12" customHeight="1" x14ac:dyDescent="0.2">
      <c r="A1" s="8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3.5" customHeight="1" x14ac:dyDescent="0.25">
      <c r="A2" s="147" t="s">
        <v>332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25" s="25" customFormat="1" ht="16.5" customHeight="1" x14ac:dyDescent="0.2">
      <c r="A3" s="152" t="s">
        <v>299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25" ht="12.75" customHeight="1" x14ac:dyDescent="0.2">
      <c r="A4" s="152" t="s">
        <v>391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</row>
    <row r="5" spans="1:25" ht="10.5" customHeight="1" x14ac:dyDescent="0.2">
      <c r="A5" s="144" t="s">
        <v>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25" ht="5.25" customHeight="1" x14ac:dyDescent="0.2">
      <c r="A6" s="6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44"/>
    </row>
    <row r="7" spans="1:25" ht="12.75" customHeight="1" x14ac:dyDescent="0.2">
      <c r="A7" s="153" t="s">
        <v>298</v>
      </c>
      <c r="B7" s="103"/>
      <c r="C7" s="103" t="s">
        <v>140</v>
      </c>
      <c r="D7" s="103" t="s">
        <v>140</v>
      </c>
      <c r="E7" s="103" t="s">
        <v>147</v>
      </c>
      <c r="F7" s="103" t="s">
        <v>149</v>
      </c>
      <c r="G7" s="103" t="s">
        <v>301</v>
      </c>
      <c r="H7" s="103" t="s">
        <v>146</v>
      </c>
      <c r="I7" s="103" t="s">
        <v>147</v>
      </c>
      <c r="J7" s="103" t="s">
        <v>147</v>
      </c>
      <c r="K7" s="103" t="s">
        <v>150</v>
      </c>
      <c r="L7" s="103" t="s">
        <v>147</v>
      </c>
      <c r="M7" s="103" t="s">
        <v>147</v>
      </c>
      <c r="N7" s="103" t="s">
        <v>148</v>
      </c>
      <c r="O7" s="103"/>
      <c r="P7" s="103" t="s">
        <v>291</v>
      </c>
      <c r="Q7" s="156" t="s">
        <v>127</v>
      </c>
      <c r="R7" s="21"/>
      <c r="S7" s="21"/>
      <c r="T7" s="21"/>
      <c r="U7" s="21"/>
      <c r="V7" s="21"/>
      <c r="W7" s="21"/>
      <c r="X7" s="21"/>
      <c r="Y7" s="21"/>
    </row>
    <row r="8" spans="1:25" ht="12.75" customHeight="1" x14ac:dyDescent="0.2">
      <c r="A8" s="154"/>
      <c r="B8" s="104" t="s">
        <v>140</v>
      </c>
      <c r="C8" s="104" t="s">
        <v>156</v>
      </c>
      <c r="D8" s="104" t="s">
        <v>151</v>
      </c>
      <c r="E8" s="104" t="s">
        <v>157</v>
      </c>
      <c r="F8" s="104" t="s">
        <v>152</v>
      </c>
      <c r="G8" s="104" t="s">
        <v>302</v>
      </c>
      <c r="H8" s="104" t="s">
        <v>152</v>
      </c>
      <c r="I8" s="104" t="s">
        <v>287</v>
      </c>
      <c r="J8" s="104" t="s">
        <v>287</v>
      </c>
      <c r="K8" s="104" t="s">
        <v>155</v>
      </c>
      <c r="L8" s="104" t="s">
        <v>151</v>
      </c>
      <c r="M8" s="104" t="s">
        <v>153</v>
      </c>
      <c r="N8" s="104" t="s">
        <v>154</v>
      </c>
      <c r="O8" s="104" t="s">
        <v>140</v>
      </c>
      <c r="P8" s="104" t="s">
        <v>292</v>
      </c>
      <c r="Q8" s="157"/>
      <c r="R8" s="21"/>
      <c r="S8" s="21"/>
      <c r="T8" s="21"/>
      <c r="U8" s="21"/>
      <c r="V8" s="21"/>
      <c r="W8" s="21"/>
      <c r="X8" s="21"/>
      <c r="Y8" s="21"/>
    </row>
    <row r="9" spans="1:25" ht="12.75" customHeight="1" x14ac:dyDescent="0.2">
      <c r="A9" s="154"/>
      <c r="B9" s="104" t="s">
        <v>156</v>
      </c>
      <c r="C9" s="104" t="s">
        <v>285</v>
      </c>
      <c r="D9" s="104" t="s">
        <v>157</v>
      </c>
      <c r="E9" s="104" t="s">
        <v>286</v>
      </c>
      <c r="F9" s="104" t="s">
        <v>160</v>
      </c>
      <c r="G9" s="104" t="s">
        <v>303</v>
      </c>
      <c r="H9" s="104" t="s">
        <v>158</v>
      </c>
      <c r="I9" s="104" t="s">
        <v>288</v>
      </c>
      <c r="J9" s="104" t="s">
        <v>288</v>
      </c>
      <c r="K9" s="104" t="s">
        <v>162</v>
      </c>
      <c r="L9" s="104" t="s">
        <v>153</v>
      </c>
      <c r="M9" s="104" t="s">
        <v>159</v>
      </c>
      <c r="N9" s="104" t="s">
        <v>161</v>
      </c>
      <c r="O9" s="104" t="s">
        <v>283</v>
      </c>
      <c r="P9" s="104" t="s">
        <v>293</v>
      </c>
      <c r="Q9" s="157"/>
      <c r="R9" s="21"/>
      <c r="S9" s="21"/>
      <c r="T9" s="21"/>
      <c r="U9" s="21"/>
      <c r="V9" s="21"/>
      <c r="W9" s="21"/>
      <c r="X9" s="21"/>
      <c r="Y9" s="21"/>
    </row>
    <row r="10" spans="1:25" ht="12.75" customHeight="1" x14ac:dyDescent="0.2">
      <c r="A10" s="155"/>
      <c r="B10" s="97"/>
      <c r="C10" s="97"/>
      <c r="D10" s="97" t="s">
        <v>163</v>
      </c>
      <c r="E10" s="97" t="s">
        <v>285</v>
      </c>
      <c r="F10" s="97" t="s">
        <v>166</v>
      </c>
      <c r="G10" s="97" t="s">
        <v>304</v>
      </c>
      <c r="H10" s="97" t="s">
        <v>164</v>
      </c>
      <c r="I10" s="97"/>
      <c r="J10" s="97" t="s">
        <v>285</v>
      </c>
      <c r="K10" s="97" t="s">
        <v>168</v>
      </c>
      <c r="L10" s="97"/>
      <c r="M10" s="97" t="s">
        <v>165</v>
      </c>
      <c r="N10" s="97" t="s">
        <v>167</v>
      </c>
      <c r="O10" s="97"/>
      <c r="P10" s="97" t="s">
        <v>294</v>
      </c>
      <c r="Q10" s="158"/>
      <c r="R10" s="21"/>
      <c r="S10" s="21"/>
      <c r="T10" s="21"/>
      <c r="U10" s="21"/>
      <c r="V10" s="21"/>
      <c r="W10" s="21"/>
      <c r="X10" s="21"/>
      <c r="Y10" s="21"/>
    </row>
    <row r="11" spans="1:25" ht="12" hidden="1" customHeight="1" x14ac:dyDescent="0.2">
      <c r="A11" s="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3"/>
    </row>
    <row r="12" spans="1:25" ht="17.25" customHeight="1" x14ac:dyDescent="0.2">
      <c r="A12" s="81" t="s">
        <v>320</v>
      </c>
      <c r="B12" s="111">
        <v>4281822.88</v>
      </c>
      <c r="C12" s="111">
        <v>0</v>
      </c>
      <c r="D12" s="111">
        <v>1185477.73</v>
      </c>
      <c r="E12" s="112">
        <v>0</v>
      </c>
      <c r="F12" s="112">
        <v>50816.15</v>
      </c>
      <c r="G12" s="112">
        <v>6092.9500000000007</v>
      </c>
      <c r="H12" s="111">
        <v>99354.959999999992</v>
      </c>
      <c r="I12" s="112">
        <v>170812.3</v>
      </c>
      <c r="J12" s="112">
        <v>0</v>
      </c>
      <c r="K12" s="112">
        <v>53715.259999999995</v>
      </c>
      <c r="L12" s="113">
        <v>0</v>
      </c>
      <c r="M12" s="111">
        <v>12657.04</v>
      </c>
      <c r="N12" s="112">
        <v>2738.1800000000003</v>
      </c>
      <c r="O12" s="112">
        <v>0</v>
      </c>
      <c r="P12" s="112">
        <v>13672.560000000001</v>
      </c>
      <c r="Q12" s="112">
        <f t="shared" ref="Q12:Q51" si="0">SUM(B12:P12)</f>
        <v>5877160.0099999988</v>
      </c>
    </row>
    <row r="13" spans="1:25" ht="17.25" customHeight="1" x14ac:dyDescent="0.2">
      <c r="A13" s="35" t="s">
        <v>305</v>
      </c>
      <c r="B13" s="114">
        <v>678934.86</v>
      </c>
      <c r="C13" s="114">
        <v>0</v>
      </c>
      <c r="D13" s="114">
        <v>187971.72</v>
      </c>
      <c r="E13" s="115">
        <v>0</v>
      </c>
      <c r="F13" s="115">
        <v>8057.5</v>
      </c>
      <c r="G13" s="115">
        <v>966.09999999999991</v>
      </c>
      <c r="H13" s="114">
        <v>15754</v>
      </c>
      <c r="I13" s="115">
        <v>27083.589999999997</v>
      </c>
      <c r="J13" s="115">
        <v>0</v>
      </c>
      <c r="K13" s="115">
        <v>19813.77</v>
      </c>
      <c r="L13" s="116">
        <v>0</v>
      </c>
      <c r="M13" s="114">
        <v>2006.92</v>
      </c>
      <c r="N13" s="115">
        <v>434.18</v>
      </c>
      <c r="O13" s="115">
        <v>0</v>
      </c>
      <c r="P13" s="115">
        <v>2167.9499999999998</v>
      </c>
      <c r="Q13" s="115">
        <f t="shared" si="0"/>
        <v>943190.59</v>
      </c>
    </row>
    <row r="14" spans="1:25" ht="17.25" customHeight="1" x14ac:dyDescent="0.2">
      <c r="A14" s="81" t="s">
        <v>327</v>
      </c>
      <c r="B14" s="111">
        <v>904684.99</v>
      </c>
      <c r="C14" s="111">
        <v>0</v>
      </c>
      <c r="D14" s="111">
        <v>308570.69</v>
      </c>
      <c r="E14" s="112">
        <v>0</v>
      </c>
      <c r="F14" s="112">
        <v>10736.66</v>
      </c>
      <c r="G14" s="112">
        <v>1287.33</v>
      </c>
      <c r="H14" s="111">
        <v>20992.309999999998</v>
      </c>
      <c r="I14" s="112">
        <v>36089.020000000004</v>
      </c>
      <c r="J14" s="112">
        <v>0</v>
      </c>
      <c r="K14" s="112">
        <v>30806.760000000002</v>
      </c>
      <c r="L14" s="113">
        <v>0</v>
      </c>
      <c r="M14" s="111">
        <v>2674.23</v>
      </c>
      <c r="N14" s="112">
        <v>578.54999999999995</v>
      </c>
      <c r="O14" s="112">
        <v>0</v>
      </c>
      <c r="P14" s="112">
        <v>2888.8199999999997</v>
      </c>
      <c r="Q14" s="112">
        <f t="shared" si="0"/>
        <v>1319309.3600000001</v>
      </c>
    </row>
    <row r="15" spans="1:25" ht="17.25" customHeight="1" x14ac:dyDescent="0.2">
      <c r="A15" s="35" t="s">
        <v>316</v>
      </c>
      <c r="B15" s="114">
        <v>1749424.65</v>
      </c>
      <c r="C15" s="114">
        <v>0</v>
      </c>
      <c r="D15" s="114">
        <v>596695.18000000005</v>
      </c>
      <c r="E15" s="115">
        <v>0</v>
      </c>
      <c r="F15" s="115">
        <v>20761.89</v>
      </c>
      <c r="G15" s="115">
        <v>2489.37</v>
      </c>
      <c r="H15" s="114">
        <v>40593.65</v>
      </c>
      <c r="I15" s="115">
        <v>69786.740000000005</v>
      </c>
      <c r="J15" s="115">
        <v>0</v>
      </c>
      <c r="K15" s="115">
        <v>59572.229999999996</v>
      </c>
      <c r="L15" s="116">
        <v>0</v>
      </c>
      <c r="M15" s="114">
        <v>5171.28</v>
      </c>
      <c r="N15" s="115">
        <v>1118.76</v>
      </c>
      <c r="O15" s="115">
        <v>0</v>
      </c>
      <c r="P15" s="115">
        <v>5586.22</v>
      </c>
      <c r="Q15" s="115">
        <f t="shared" si="0"/>
        <v>2551199.9700000002</v>
      </c>
    </row>
    <row r="16" spans="1:25" ht="17.25" customHeight="1" x14ac:dyDescent="0.2">
      <c r="A16" s="81" t="s">
        <v>306</v>
      </c>
      <c r="B16" s="111">
        <v>1196439.8999999999</v>
      </c>
      <c r="C16" s="111">
        <v>0</v>
      </c>
      <c r="D16" s="111">
        <v>331248.54000000004</v>
      </c>
      <c r="E16" s="112">
        <v>0</v>
      </c>
      <c r="F16" s="112">
        <v>14198.970000000001</v>
      </c>
      <c r="G16" s="112">
        <v>1702.39</v>
      </c>
      <c r="H16" s="111">
        <v>27762.71</v>
      </c>
      <c r="I16" s="112">
        <v>47721.82</v>
      </c>
      <c r="J16" s="112">
        <v>0</v>
      </c>
      <c r="K16" s="112">
        <v>38019.06</v>
      </c>
      <c r="L16" s="113">
        <v>0</v>
      </c>
      <c r="M16" s="111">
        <v>3536.62</v>
      </c>
      <c r="N16" s="112">
        <v>765.19</v>
      </c>
      <c r="O16" s="112">
        <v>0</v>
      </c>
      <c r="P16" s="112">
        <v>3820.49</v>
      </c>
      <c r="Q16" s="112">
        <f t="shared" si="0"/>
        <v>1665215.69</v>
      </c>
    </row>
    <row r="17" spans="1:17" ht="17.25" customHeight="1" x14ac:dyDescent="0.2">
      <c r="A17" s="35" t="s">
        <v>317</v>
      </c>
      <c r="B17" s="114">
        <v>2187360.91</v>
      </c>
      <c r="C17" s="114">
        <v>0</v>
      </c>
      <c r="D17" s="114">
        <v>605600.19999999995</v>
      </c>
      <c r="E17" s="115">
        <v>0</v>
      </c>
      <c r="F17" s="115">
        <v>25959.57</v>
      </c>
      <c r="G17" s="115">
        <v>3112.68</v>
      </c>
      <c r="H17" s="114">
        <v>50754.66</v>
      </c>
      <c r="I17" s="115">
        <v>87265.96</v>
      </c>
      <c r="J17" s="115">
        <v>0</v>
      </c>
      <c r="K17" s="115">
        <v>65466.52</v>
      </c>
      <c r="L17" s="116">
        <v>0</v>
      </c>
      <c r="M17" s="114">
        <v>6465.86</v>
      </c>
      <c r="N17" s="115">
        <v>1398.72</v>
      </c>
      <c r="O17" s="115">
        <v>0</v>
      </c>
      <c r="P17" s="115">
        <v>6984.55</v>
      </c>
      <c r="Q17" s="115">
        <f t="shared" si="0"/>
        <v>3040369.6300000004</v>
      </c>
    </row>
    <row r="18" spans="1:17" ht="17.25" customHeight="1" x14ac:dyDescent="0.2">
      <c r="A18" s="81" t="s">
        <v>321</v>
      </c>
      <c r="B18" s="111">
        <v>1471061.58</v>
      </c>
      <c r="C18" s="111">
        <v>0</v>
      </c>
      <c r="D18" s="111">
        <v>407281.18</v>
      </c>
      <c r="E18" s="112">
        <v>0</v>
      </c>
      <c r="F18" s="112">
        <v>17458.150000000001</v>
      </c>
      <c r="G18" s="112">
        <v>2093.19</v>
      </c>
      <c r="H18" s="111">
        <v>34134.959999999992</v>
      </c>
      <c r="I18" s="112">
        <v>58677.649999999994</v>
      </c>
      <c r="J18" s="112">
        <v>0</v>
      </c>
      <c r="K18" s="112">
        <v>47649.39</v>
      </c>
      <c r="L18" s="113">
        <v>0</v>
      </c>
      <c r="M18" s="111">
        <v>4348.3999999999996</v>
      </c>
      <c r="N18" s="112">
        <v>940.8</v>
      </c>
      <c r="O18" s="112">
        <v>0</v>
      </c>
      <c r="P18" s="112">
        <v>4697.3900000000003</v>
      </c>
      <c r="Q18" s="112">
        <f t="shared" si="0"/>
        <v>2048342.6899999995</v>
      </c>
    </row>
    <row r="19" spans="1:17" ht="17.25" customHeight="1" x14ac:dyDescent="0.2">
      <c r="A19" s="35" t="s">
        <v>342</v>
      </c>
      <c r="B19" s="114">
        <v>1518491.69</v>
      </c>
      <c r="C19" s="114">
        <v>0</v>
      </c>
      <c r="D19" s="114">
        <v>420414.79000000004</v>
      </c>
      <c r="E19" s="115">
        <v>0</v>
      </c>
      <c r="F19" s="115">
        <v>18021.43</v>
      </c>
      <c r="G19" s="115">
        <v>2160.87</v>
      </c>
      <c r="H19" s="114">
        <v>35234.49</v>
      </c>
      <c r="I19" s="115">
        <v>60581</v>
      </c>
      <c r="J19" s="115">
        <v>0</v>
      </c>
      <c r="K19" s="115">
        <v>38998.57</v>
      </c>
      <c r="L19" s="116">
        <v>0</v>
      </c>
      <c r="M19" s="114">
        <v>4488.6799999999994</v>
      </c>
      <c r="N19" s="115">
        <v>971.01</v>
      </c>
      <c r="O19" s="115">
        <v>0</v>
      </c>
      <c r="P19" s="115">
        <v>4848.76</v>
      </c>
      <c r="Q19" s="115">
        <f t="shared" si="0"/>
        <v>2104211.2899999996</v>
      </c>
    </row>
    <row r="20" spans="1:17" ht="17.25" customHeight="1" x14ac:dyDescent="0.2">
      <c r="A20" s="81" t="s">
        <v>343</v>
      </c>
      <c r="B20" s="111">
        <v>415809.28000000003</v>
      </c>
      <c r="C20" s="111">
        <v>0</v>
      </c>
      <c r="D20" s="111">
        <v>115121.95000000001</v>
      </c>
      <c r="E20" s="112">
        <v>0</v>
      </c>
      <c r="F20" s="112">
        <v>4934.74</v>
      </c>
      <c r="G20" s="112">
        <v>591.67000000000007</v>
      </c>
      <c r="H20" s="111">
        <v>9648.5</v>
      </c>
      <c r="I20" s="112">
        <v>16586.5</v>
      </c>
      <c r="J20" s="112">
        <v>0</v>
      </c>
      <c r="K20" s="112">
        <v>14363.34</v>
      </c>
      <c r="L20" s="113">
        <v>0</v>
      </c>
      <c r="M20" s="111">
        <v>1229.1100000000001</v>
      </c>
      <c r="N20" s="112">
        <v>265.92</v>
      </c>
      <c r="O20" s="112">
        <v>0</v>
      </c>
      <c r="P20" s="112">
        <v>1327.75</v>
      </c>
      <c r="Q20" s="112">
        <f t="shared" si="0"/>
        <v>579878.76</v>
      </c>
    </row>
    <row r="21" spans="1:17" ht="17.25" customHeight="1" x14ac:dyDescent="0.2">
      <c r="A21" s="35" t="s">
        <v>295</v>
      </c>
      <c r="B21" s="114">
        <v>1162157.3599999999</v>
      </c>
      <c r="C21" s="114">
        <v>0</v>
      </c>
      <c r="D21" s="114">
        <v>412087.69</v>
      </c>
      <c r="E21" s="115">
        <v>0</v>
      </c>
      <c r="F21" s="115">
        <v>13791.97</v>
      </c>
      <c r="G21" s="115">
        <v>1653.54</v>
      </c>
      <c r="H21" s="114">
        <v>26967.59</v>
      </c>
      <c r="I21" s="115">
        <v>46350.149999999994</v>
      </c>
      <c r="J21" s="115">
        <v>0</v>
      </c>
      <c r="K21" s="115">
        <v>35918.28</v>
      </c>
      <c r="L21" s="116">
        <v>0</v>
      </c>
      <c r="M21" s="114">
        <v>3435.24</v>
      </c>
      <c r="N21" s="115">
        <v>743.31999999999994</v>
      </c>
      <c r="O21" s="115">
        <v>0</v>
      </c>
      <c r="P21" s="115">
        <v>3711.04</v>
      </c>
      <c r="Q21" s="115">
        <f t="shared" si="0"/>
        <v>1706816.18</v>
      </c>
    </row>
    <row r="22" spans="1:17" ht="17.25" customHeight="1" x14ac:dyDescent="0.2">
      <c r="A22" s="81" t="s">
        <v>296</v>
      </c>
      <c r="B22" s="111">
        <v>2060532.0099999998</v>
      </c>
      <c r="C22" s="111">
        <v>0</v>
      </c>
      <c r="D22" s="111">
        <v>730641.03</v>
      </c>
      <c r="E22" s="112">
        <v>0</v>
      </c>
      <c r="F22" s="112">
        <v>24453.47</v>
      </c>
      <c r="G22" s="112">
        <v>2931.78</v>
      </c>
      <c r="H22" s="111">
        <v>47814.16</v>
      </c>
      <c r="I22" s="112">
        <v>82179.899999999994</v>
      </c>
      <c r="J22" s="112">
        <v>0</v>
      </c>
      <c r="K22" s="112">
        <v>63683.95</v>
      </c>
      <c r="L22" s="113">
        <v>0</v>
      </c>
      <c r="M22" s="111">
        <v>6090.77</v>
      </c>
      <c r="N22" s="112">
        <v>1317.91</v>
      </c>
      <c r="O22" s="112">
        <v>0</v>
      </c>
      <c r="P22" s="112">
        <v>6579.77</v>
      </c>
      <c r="Q22" s="112">
        <f t="shared" si="0"/>
        <v>3026224.7500000005</v>
      </c>
    </row>
    <row r="23" spans="1:17" ht="17.25" customHeight="1" x14ac:dyDescent="0.2">
      <c r="A23" s="35" t="s">
        <v>328</v>
      </c>
      <c r="B23" s="114">
        <v>1332967.4500000002</v>
      </c>
      <c r="C23" s="114">
        <v>0</v>
      </c>
      <c r="D23" s="114">
        <v>472654.99</v>
      </c>
      <c r="E23" s="115">
        <v>0</v>
      </c>
      <c r="F23" s="115">
        <v>15819.06</v>
      </c>
      <c r="G23" s="115">
        <v>1896.59</v>
      </c>
      <c r="H23" s="114">
        <v>30931.200000000001</v>
      </c>
      <c r="I23" s="115">
        <v>53162.54</v>
      </c>
      <c r="J23" s="115">
        <v>0</v>
      </c>
      <c r="K23" s="115">
        <v>41197.440000000002</v>
      </c>
      <c r="L23" s="116">
        <v>0</v>
      </c>
      <c r="M23" s="114">
        <v>3940.14</v>
      </c>
      <c r="N23" s="115">
        <v>852.56</v>
      </c>
      <c r="O23" s="115">
        <v>270351</v>
      </c>
      <c r="P23" s="115">
        <v>4256.49</v>
      </c>
      <c r="Q23" s="115">
        <f t="shared" si="0"/>
        <v>2228029.4600000004</v>
      </c>
    </row>
    <row r="24" spans="1:17" ht="17.25" customHeight="1" x14ac:dyDescent="0.2">
      <c r="A24" s="81" t="s">
        <v>307</v>
      </c>
      <c r="B24" s="111">
        <v>1357832.21</v>
      </c>
      <c r="C24" s="111">
        <v>0</v>
      </c>
      <c r="D24" s="111">
        <v>481471.76</v>
      </c>
      <c r="E24" s="112">
        <v>0</v>
      </c>
      <c r="F24" s="112">
        <v>16114.149999999998</v>
      </c>
      <c r="G24" s="112">
        <v>1931.9499999999998</v>
      </c>
      <c r="H24" s="111">
        <v>31508.18</v>
      </c>
      <c r="I24" s="112">
        <v>54154.21</v>
      </c>
      <c r="J24" s="112">
        <v>0</v>
      </c>
      <c r="K24" s="112">
        <v>41965.909999999996</v>
      </c>
      <c r="L24" s="113">
        <v>0</v>
      </c>
      <c r="M24" s="111">
        <v>4013.63</v>
      </c>
      <c r="N24" s="112">
        <v>868.47</v>
      </c>
      <c r="O24" s="112">
        <v>0</v>
      </c>
      <c r="P24" s="112">
        <v>4335.88</v>
      </c>
      <c r="Q24" s="112">
        <f t="shared" si="0"/>
        <v>1994196.3499999994</v>
      </c>
    </row>
    <row r="25" spans="1:17" ht="17.25" customHeight="1" x14ac:dyDescent="0.2">
      <c r="A25" s="35" t="s">
        <v>322</v>
      </c>
      <c r="B25" s="114">
        <v>1796701.78</v>
      </c>
      <c r="C25" s="114">
        <v>0</v>
      </c>
      <c r="D25" s="114">
        <v>497439.97</v>
      </c>
      <c r="E25" s="115">
        <v>0</v>
      </c>
      <c r="F25" s="115">
        <v>21323.03</v>
      </c>
      <c r="G25" s="115">
        <v>2556.67</v>
      </c>
      <c r="H25" s="114">
        <v>41690.5</v>
      </c>
      <c r="I25" s="115">
        <v>71674.5</v>
      </c>
      <c r="J25" s="115">
        <v>0</v>
      </c>
      <c r="K25" s="115">
        <v>50251.229999999996</v>
      </c>
      <c r="L25" s="116">
        <v>0</v>
      </c>
      <c r="M25" s="114">
        <v>5311.04</v>
      </c>
      <c r="N25" s="115">
        <v>1148.98</v>
      </c>
      <c r="O25" s="115">
        <v>0</v>
      </c>
      <c r="P25" s="115">
        <v>5737.16</v>
      </c>
      <c r="Q25" s="115">
        <f t="shared" si="0"/>
        <v>2493834.86</v>
      </c>
    </row>
    <row r="26" spans="1:17" ht="17.25" customHeight="1" x14ac:dyDescent="0.2">
      <c r="A26" s="81" t="s">
        <v>329</v>
      </c>
      <c r="B26" s="111">
        <v>963949.97000000009</v>
      </c>
      <c r="C26" s="111">
        <v>0</v>
      </c>
      <c r="D26" s="111">
        <v>266882.08999999997</v>
      </c>
      <c r="E26" s="112">
        <v>0</v>
      </c>
      <c r="F26" s="112">
        <v>11440.06</v>
      </c>
      <c r="G26" s="112">
        <v>1371.6999999999998</v>
      </c>
      <c r="H26" s="111">
        <v>22367.320000000003</v>
      </c>
      <c r="I26" s="112">
        <v>38455.069999999992</v>
      </c>
      <c r="J26" s="112">
        <v>0</v>
      </c>
      <c r="K26" s="112">
        <v>28250.010000000002</v>
      </c>
      <c r="L26" s="113">
        <v>0</v>
      </c>
      <c r="M26" s="111">
        <v>2849.4300000000003</v>
      </c>
      <c r="N26" s="112">
        <v>616.42999999999995</v>
      </c>
      <c r="O26" s="112">
        <v>0</v>
      </c>
      <c r="P26" s="112">
        <v>3078.04</v>
      </c>
      <c r="Q26" s="112">
        <f t="shared" si="0"/>
        <v>1339260.1200000001</v>
      </c>
    </row>
    <row r="27" spans="1:17" ht="17.25" customHeight="1" x14ac:dyDescent="0.2">
      <c r="A27" s="35" t="s">
        <v>334</v>
      </c>
      <c r="B27" s="114">
        <v>702826.07000000007</v>
      </c>
      <c r="C27" s="114">
        <v>0</v>
      </c>
      <c r="D27" s="114">
        <v>194586.53</v>
      </c>
      <c r="E27" s="115">
        <v>0</v>
      </c>
      <c r="F27" s="115">
        <v>8341.07</v>
      </c>
      <c r="G27" s="115">
        <v>1000.1199999999999</v>
      </c>
      <c r="H27" s="114">
        <v>16308.25</v>
      </c>
      <c r="I27" s="115">
        <v>28037.999999999996</v>
      </c>
      <c r="J27" s="115">
        <v>0</v>
      </c>
      <c r="K27" s="115">
        <v>20597.37</v>
      </c>
      <c r="L27" s="116">
        <v>0</v>
      </c>
      <c r="M27" s="114">
        <v>2077.56</v>
      </c>
      <c r="N27" s="115">
        <v>449.44</v>
      </c>
      <c r="O27" s="115">
        <v>0</v>
      </c>
      <c r="P27" s="115">
        <v>2244.23</v>
      </c>
      <c r="Q27" s="115">
        <f t="shared" si="0"/>
        <v>976468.64</v>
      </c>
    </row>
    <row r="28" spans="1:17" ht="17.25" customHeight="1" x14ac:dyDescent="0.2">
      <c r="A28" s="81" t="s">
        <v>335</v>
      </c>
      <c r="B28" s="111">
        <v>583306.66</v>
      </c>
      <c r="C28" s="111">
        <v>0</v>
      </c>
      <c r="D28" s="111">
        <v>161496.03</v>
      </c>
      <c r="E28" s="112">
        <v>0</v>
      </c>
      <c r="F28" s="112">
        <v>6922.62</v>
      </c>
      <c r="G28" s="112">
        <v>830.04</v>
      </c>
      <c r="H28" s="111">
        <v>13534.94</v>
      </c>
      <c r="I28" s="112">
        <v>23269.98</v>
      </c>
      <c r="J28" s="112">
        <v>0</v>
      </c>
      <c r="K28" s="112">
        <v>17094.669999999998</v>
      </c>
      <c r="L28" s="113">
        <v>0</v>
      </c>
      <c r="M28" s="111">
        <v>1724.24</v>
      </c>
      <c r="N28" s="112">
        <v>373.02</v>
      </c>
      <c r="O28" s="112">
        <v>0</v>
      </c>
      <c r="P28" s="112">
        <v>1862.5800000000002</v>
      </c>
      <c r="Q28" s="112">
        <f t="shared" si="0"/>
        <v>810414.78</v>
      </c>
    </row>
    <row r="29" spans="1:17" ht="17.25" customHeight="1" x14ac:dyDescent="0.2">
      <c r="A29" s="35" t="s">
        <v>340</v>
      </c>
      <c r="B29" s="114">
        <v>1045794.7699999999</v>
      </c>
      <c r="C29" s="114">
        <v>0</v>
      </c>
      <c r="D29" s="114">
        <v>289541.88</v>
      </c>
      <c r="E29" s="115">
        <v>0</v>
      </c>
      <c r="F29" s="115">
        <v>12411.39</v>
      </c>
      <c r="G29" s="115">
        <v>1488.1599999999999</v>
      </c>
      <c r="H29" s="114">
        <v>24266.43</v>
      </c>
      <c r="I29" s="115">
        <v>41720.130000000005</v>
      </c>
      <c r="J29" s="115">
        <v>0</v>
      </c>
      <c r="K29" s="115">
        <v>30648.579999999998</v>
      </c>
      <c r="L29" s="116">
        <v>0</v>
      </c>
      <c r="M29" s="114">
        <v>3091.38</v>
      </c>
      <c r="N29" s="115">
        <v>668.77</v>
      </c>
      <c r="O29" s="115">
        <v>0</v>
      </c>
      <c r="P29" s="115">
        <v>3339.39</v>
      </c>
      <c r="Q29" s="115">
        <f t="shared" si="0"/>
        <v>1452970.8799999997</v>
      </c>
    </row>
    <row r="30" spans="1:17" ht="17.25" customHeight="1" x14ac:dyDescent="0.2">
      <c r="A30" s="81" t="s">
        <v>323</v>
      </c>
      <c r="B30" s="111">
        <v>667516.35</v>
      </c>
      <c r="C30" s="111">
        <v>0</v>
      </c>
      <c r="D30" s="111">
        <v>184808.09</v>
      </c>
      <c r="E30" s="112">
        <v>0</v>
      </c>
      <c r="F30" s="112">
        <v>7921.55</v>
      </c>
      <c r="G30" s="112">
        <v>949.65</v>
      </c>
      <c r="H30" s="111">
        <v>15490.199999999999</v>
      </c>
      <c r="I30" s="112">
        <v>26615.45</v>
      </c>
      <c r="J30" s="112">
        <v>0</v>
      </c>
      <c r="K30" s="112">
        <v>18365.61</v>
      </c>
      <c r="L30" s="113">
        <v>0</v>
      </c>
      <c r="M30" s="111">
        <v>1973.07</v>
      </c>
      <c r="N30" s="112">
        <v>427.02</v>
      </c>
      <c r="O30" s="112">
        <v>0</v>
      </c>
      <c r="P30" s="112">
        <v>2131.59</v>
      </c>
      <c r="Q30" s="112">
        <f t="shared" si="0"/>
        <v>926198.57999999984</v>
      </c>
    </row>
    <row r="31" spans="1:17" ht="17.25" customHeight="1" x14ac:dyDescent="0.2">
      <c r="A31" s="35" t="s">
        <v>341</v>
      </c>
      <c r="B31" s="114">
        <v>83788.649999999994</v>
      </c>
      <c r="C31" s="114">
        <v>0</v>
      </c>
      <c r="D31" s="114">
        <v>23197.67</v>
      </c>
      <c r="E31" s="115">
        <v>0</v>
      </c>
      <c r="F31" s="115">
        <v>994.33999999999992</v>
      </c>
      <c r="G31" s="115">
        <v>119.2</v>
      </c>
      <c r="H31" s="114">
        <v>1944.37</v>
      </c>
      <c r="I31" s="115">
        <v>3340.85</v>
      </c>
      <c r="J31" s="115">
        <v>0</v>
      </c>
      <c r="K31" s="115">
        <v>2305.31</v>
      </c>
      <c r="L31" s="116">
        <v>0</v>
      </c>
      <c r="M31" s="114">
        <v>247.67</v>
      </c>
      <c r="N31" s="115">
        <v>53.600000000000009</v>
      </c>
      <c r="O31" s="115">
        <v>0</v>
      </c>
      <c r="P31" s="115">
        <v>267.56</v>
      </c>
      <c r="Q31" s="115">
        <f t="shared" si="0"/>
        <v>116259.21999999999</v>
      </c>
    </row>
    <row r="32" spans="1:17" ht="17.25" customHeight="1" x14ac:dyDescent="0.2">
      <c r="A32" s="81" t="s">
        <v>395</v>
      </c>
      <c r="B32" s="111">
        <v>106132.3</v>
      </c>
      <c r="C32" s="111">
        <v>0</v>
      </c>
      <c r="D32" s="111">
        <v>29383.71</v>
      </c>
      <c r="E32" s="112">
        <v>0</v>
      </c>
      <c r="F32" s="112">
        <v>1259.49</v>
      </c>
      <c r="G32" s="112">
        <v>150.99</v>
      </c>
      <c r="H32" s="111">
        <v>2462.88</v>
      </c>
      <c r="I32" s="112">
        <v>4231.75</v>
      </c>
      <c r="J32" s="112">
        <v>0</v>
      </c>
      <c r="K32" s="112">
        <v>2920.05</v>
      </c>
      <c r="L32" s="113">
        <v>0</v>
      </c>
      <c r="M32" s="111">
        <v>313.70999999999998</v>
      </c>
      <c r="N32" s="112">
        <v>67.900000000000006</v>
      </c>
      <c r="O32" s="112">
        <v>0</v>
      </c>
      <c r="P32" s="112">
        <v>338.90999999999997</v>
      </c>
      <c r="Q32" s="112">
        <f t="shared" si="0"/>
        <v>147261.68999999997</v>
      </c>
    </row>
    <row r="33" spans="1:17" ht="17.25" customHeight="1" x14ac:dyDescent="0.2">
      <c r="A33" s="35" t="s">
        <v>330</v>
      </c>
      <c r="B33" s="114">
        <v>932701.45</v>
      </c>
      <c r="C33" s="114">
        <v>0</v>
      </c>
      <c r="D33" s="114">
        <v>258229.44</v>
      </c>
      <c r="E33" s="115">
        <v>0</v>
      </c>
      <c r="F33" s="115">
        <v>11069.009999999998</v>
      </c>
      <c r="G33" s="115">
        <v>1327.1299999999999</v>
      </c>
      <c r="H33" s="114">
        <v>21642.81</v>
      </c>
      <c r="I33" s="115">
        <v>37202.270000000004</v>
      </c>
      <c r="J33" s="115">
        <v>0</v>
      </c>
      <c r="K33" s="115">
        <v>25441.820000000003</v>
      </c>
      <c r="L33" s="116">
        <v>0</v>
      </c>
      <c r="M33" s="114">
        <v>2757.0099999999998</v>
      </c>
      <c r="N33" s="115">
        <v>596.52</v>
      </c>
      <c r="O33" s="115">
        <v>0</v>
      </c>
      <c r="P33" s="115">
        <v>2978.31</v>
      </c>
      <c r="Q33" s="115">
        <f t="shared" si="0"/>
        <v>1293945.77</v>
      </c>
    </row>
    <row r="34" spans="1:17" ht="17.25" customHeight="1" x14ac:dyDescent="0.2">
      <c r="A34" s="81" t="s">
        <v>308</v>
      </c>
      <c r="B34" s="111">
        <v>2032963.58</v>
      </c>
      <c r="C34" s="111">
        <v>0</v>
      </c>
      <c r="D34" s="111">
        <v>562853.02</v>
      </c>
      <c r="E34" s="112">
        <v>0</v>
      </c>
      <c r="F34" s="112">
        <v>24127.14</v>
      </c>
      <c r="G34" s="112">
        <v>2892.95</v>
      </c>
      <c r="H34" s="111">
        <v>47172.209999999992</v>
      </c>
      <c r="I34" s="112">
        <v>81104.899999999994</v>
      </c>
      <c r="J34" s="112">
        <v>0</v>
      </c>
      <c r="K34" s="112">
        <v>59188.09</v>
      </c>
      <c r="L34" s="113">
        <v>0</v>
      </c>
      <c r="M34" s="111">
        <v>6009.47</v>
      </c>
      <c r="N34" s="112">
        <v>1300</v>
      </c>
      <c r="O34" s="112">
        <v>0</v>
      </c>
      <c r="P34" s="112">
        <v>6491.54</v>
      </c>
      <c r="Q34" s="112">
        <f t="shared" si="0"/>
        <v>2824102.9000000004</v>
      </c>
    </row>
    <row r="35" spans="1:17" ht="17.25" customHeight="1" x14ac:dyDescent="0.2">
      <c r="A35" s="35" t="s">
        <v>318</v>
      </c>
      <c r="B35" s="114">
        <v>395995.15</v>
      </c>
      <c r="C35" s="114">
        <v>0</v>
      </c>
      <c r="D35" s="114">
        <v>109636.97999999998</v>
      </c>
      <c r="E35" s="115">
        <v>0</v>
      </c>
      <c r="F35" s="115">
        <v>4699.74</v>
      </c>
      <c r="G35" s="115">
        <v>563.56000000000006</v>
      </c>
      <c r="H35" s="114">
        <v>9188.3000000000011</v>
      </c>
      <c r="I35" s="115">
        <v>15800.779999999999</v>
      </c>
      <c r="J35" s="115">
        <v>0</v>
      </c>
      <c r="K35" s="115">
        <v>11264.779999999999</v>
      </c>
      <c r="L35" s="116">
        <v>0</v>
      </c>
      <c r="M35" s="114">
        <v>1170.5900000000001</v>
      </c>
      <c r="N35" s="115">
        <v>253.20000000000002</v>
      </c>
      <c r="O35" s="115">
        <v>0</v>
      </c>
      <c r="P35" s="115">
        <v>1264.44</v>
      </c>
      <c r="Q35" s="115">
        <f t="shared" si="0"/>
        <v>549837.5199999999</v>
      </c>
    </row>
    <row r="36" spans="1:17" ht="17.25" customHeight="1" x14ac:dyDescent="0.2">
      <c r="A36" s="81" t="s">
        <v>324</v>
      </c>
      <c r="B36" s="111">
        <v>767240.59000000008</v>
      </c>
      <c r="C36" s="111">
        <v>0</v>
      </c>
      <c r="D36" s="111">
        <v>212421.65999999997</v>
      </c>
      <c r="E36" s="112">
        <v>0</v>
      </c>
      <c r="F36" s="112">
        <v>9105.74</v>
      </c>
      <c r="G36" s="112">
        <v>1091.8800000000001</v>
      </c>
      <c r="H36" s="111">
        <v>17802.329999999998</v>
      </c>
      <c r="I36" s="112">
        <v>30614</v>
      </c>
      <c r="J36" s="112">
        <v>0</v>
      </c>
      <c r="K36" s="112">
        <v>21825.519999999997</v>
      </c>
      <c r="L36" s="113">
        <v>0</v>
      </c>
      <c r="M36" s="111">
        <v>2268</v>
      </c>
      <c r="N36" s="112">
        <v>490.57</v>
      </c>
      <c r="O36" s="112">
        <v>0</v>
      </c>
      <c r="P36" s="112">
        <v>2449.87</v>
      </c>
      <c r="Q36" s="112">
        <f t="shared" si="0"/>
        <v>1065310.1600000001</v>
      </c>
    </row>
    <row r="37" spans="1:17" ht="17.25" customHeight="1" x14ac:dyDescent="0.2">
      <c r="A37" s="35" t="s">
        <v>331</v>
      </c>
      <c r="B37" s="114">
        <v>233997.14</v>
      </c>
      <c r="C37" s="114">
        <v>0</v>
      </c>
      <c r="D37" s="114">
        <v>64785.479999999996</v>
      </c>
      <c r="E37" s="115">
        <v>0</v>
      </c>
      <c r="F37" s="115">
        <v>2777.12</v>
      </c>
      <c r="G37" s="115">
        <v>333.01</v>
      </c>
      <c r="H37" s="114">
        <v>5429.45</v>
      </c>
      <c r="I37" s="115">
        <v>9336.82</v>
      </c>
      <c r="J37" s="115">
        <v>0</v>
      </c>
      <c r="K37" s="115">
        <v>6656.46</v>
      </c>
      <c r="L37" s="116">
        <v>0</v>
      </c>
      <c r="M37" s="114">
        <v>691.7</v>
      </c>
      <c r="N37" s="115">
        <v>149.62</v>
      </c>
      <c r="O37" s="115">
        <v>0</v>
      </c>
      <c r="P37" s="115">
        <v>747.18000000000006</v>
      </c>
      <c r="Q37" s="115">
        <f t="shared" si="0"/>
        <v>324903.98000000004</v>
      </c>
    </row>
    <row r="38" spans="1:17" ht="17.25" customHeight="1" x14ac:dyDescent="0.2">
      <c r="A38" s="81" t="s">
        <v>325</v>
      </c>
      <c r="B38" s="111">
        <v>659241.9</v>
      </c>
      <c r="C38" s="111">
        <v>0</v>
      </c>
      <c r="D38" s="111">
        <v>182520.65</v>
      </c>
      <c r="E38" s="112">
        <v>0</v>
      </c>
      <c r="F38" s="112">
        <v>7824.01</v>
      </c>
      <c r="G38" s="112">
        <v>938.19</v>
      </c>
      <c r="H38" s="111">
        <v>15296.439999999999</v>
      </c>
      <c r="I38" s="112">
        <v>26304.690000000002</v>
      </c>
      <c r="J38" s="112">
        <v>0</v>
      </c>
      <c r="K38" s="112">
        <v>18753.29</v>
      </c>
      <c r="L38" s="113">
        <v>0</v>
      </c>
      <c r="M38" s="111">
        <v>1948.7600000000002</v>
      </c>
      <c r="N38" s="112">
        <v>421.51</v>
      </c>
      <c r="O38" s="112">
        <v>0</v>
      </c>
      <c r="P38" s="112">
        <v>2105.0300000000002</v>
      </c>
      <c r="Q38" s="112">
        <f t="shared" si="0"/>
        <v>915354.47</v>
      </c>
    </row>
    <row r="39" spans="1:17" ht="17.25" customHeight="1" x14ac:dyDescent="0.2">
      <c r="A39" s="35" t="s">
        <v>339</v>
      </c>
      <c r="B39" s="114">
        <v>2297221.8099999996</v>
      </c>
      <c r="C39" s="114">
        <v>0</v>
      </c>
      <c r="D39" s="114">
        <v>636019.07000000007</v>
      </c>
      <c r="E39" s="115">
        <v>0</v>
      </c>
      <c r="F39" s="115">
        <v>27263.85</v>
      </c>
      <c r="G39" s="115">
        <v>3269.24</v>
      </c>
      <c r="H39" s="114">
        <v>53302.6</v>
      </c>
      <c r="I39" s="115">
        <v>91662.44</v>
      </c>
      <c r="J39" s="115">
        <v>0</v>
      </c>
      <c r="K39" s="115">
        <v>65348.540000000008</v>
      </c>
      <c r="L39" s="116">
        <v>0</v>
      </c>
      <c r="M39" s="114">
        <v>6790.7300000000005</v>
      </c>
      <c r="N39" s="115">
        <v>1468.81</v>
      </c>
      <c r="O39" s="115">
        <v>0</v>
      </c>
      <c r="P39" s="115">
        <v>7335.24</v>
      </c>
      <c r="Q39" s="115">
        <f t="shared" si="0"/>
        <v>3189682.3300000005</v>
      </c>
    </row>
    <row r="40" spans="1:17" ht="17.25" customHeight="1" x14ac:dyDescent="0.2">
      <c r="A40" s="81" t="s">
        <v>336</v>
      </c>
      <c r="B40" s="111">
        <v>501743.83999999997</v>
      </c>
      <c r="C40" s="111">
        <v>0</v>
      </c>
      <c r="D40" s="111">
        <v>138915.04999999999</v>
      </c>
      <c r="E40" s="112">
        <v>0</v>
      </c>
      <c r="F40" s="112">
        <v>5954.8</v>
      </c>
      <c r="G40" s="112">
        <v>714.05</v>
      </c>
      <c r="H40" s="111">
        <v>11641.99</v>
      </c>
      <c r="I40" s="112">
        <v>20020.3</v>
      </c>
      <c r="J40" s="112">
        <v>0</v>
      </c>
      <c r="K40" s="112">
        <v>14272.990000000002</v>
      </c>
      <c r="L40" s="113">
        <v>0</v>
      </c>
      <c r="M40" s="111">
        <v>1483.19</v>
      </c>
      <c r="N40" s="112">
        <v>320.81</v>
      </c>
      <c r="O40" s="112">
        <v>0</v>
      </c>
      <c r="P40" s="112">
        <v>1602.1100000000001</v>
      </c>
      <c r="Q40" s="112">
        <f t="shared" si="0"/>
        <v>696669.13</v>
      </c>
    </row>
    <row r="41" spans="1:17" ht="17.25" customHeight="1" x14ac:dyDescent="0.2">
      <c r="A41" s="35" t="s">
        <v>309</v>
      </c>
      <c r="B41" s="114">
        <v>3585431.98</v>
      </c>
      <c r="C41" s="114">
        <v>0</v>
      </c>
      <c r="D41" s="114">
        <v>992669.98</v>
      </c>
      <c r="E41" s="115">
        <v>0</v>
      </c>
      <c r="F41" s="115">
        <v>42550.9</v>
      </c>
      <c r="G41" s="115">
        <v>5101.7300000000005</v>
      </c>
      <c r="H41" s="114">
        <v>83197.540000000008</v>
      </c>
      <c r="I41" s="115">
        <v>143014.53000000003</v>
      </c>
      <c r="J41" s="115">
        <v>0</v>
      </c>
      <c r="K41" s="115">
        <v>108142.25</v>
      </c>
      <c r="L41" s="116">
        <v>0</v>
      </c>
      <c r="M41" s="114">
        <v>10598.380000000001</v>
      </c>
      <c r="N41" s="115">
        <v>2293.0299999999997</v>
      </c>
      <c r="O41" s="115">
        <v>0</v>
      </c>
      <c r="P41" s="115">
        <v>11449</v>
      </c>
      <c r="Q41" s="115">
        <f t="shared" si="0"/>
        <v>4984449.3200000012</v>
      </c>
    </row>
    <row r="42" spans="1:17" ht="17.25" customHeight="1" x14ac:dyDescent="0.2">
      <c r="A42" s="81" t="s">
        <v>310</v>
      </c>
      <c r="B42" s="111">
        <v>1754619.41</v>
      </c>
      <c r="C42" s="111">
        <v>0</v>
      </c>
      <c r="D42" s="111">
        <v>485787.49</v>
      </c>
      <c r="E42" s="112">
        <v>0</v>
      </c>
      <c r="F42" s="112">
        <v>20823.330000000002</v>
      </c>
      <c r="G42" s="112">
        <v>2496.6499999999996</v>
      </c>
      <c r="H42" s="111">
        <v>40714.770000000004</v>
      </c>
      <c r="I42" s="112">
        <v>69987.679999999993</v>
      </c>
      <c r="J42" s="112">
        <v>0</v>
      </c>
      <c r="K42" s="112">
        <v>52922.07</v>
      </c>
      <c r="L42" s="113">
        <v>0</v>
      </c>
      <c r="M42" s="111">
        <v>5186.57</v>
      </c>
      <c r="N42" s="112">
        <v>1122.1500000000001</v>
      </c>
      <c r="O42" s="112">
        <v>0</v>
      </c>
      <c r="P42" s="112">
        <v>5602.85</v>
      </c>
      <c r="Q42" s="112">
        <f t="shared" si="0"/>
        <v>2439262.9699999997</v>
      </c>
    </row>
    <row r="43" spans="1:17" ht="17.25" customHeight="1" x14ac:dyDescent="0.2">
      <c r="A43" s="35" t="s">
        <v>344</v>
      </c>
      <c r="B43" s="114">
        <v>1156868.58</v>
      </c>
      <c r="C43" s="114">
        <v>0</v>
      </c>
      <c r="D43" s="114">
        <v>320292.84000000003</v>
      </c>
      <c r="E43" s="115">
        <v>0</v>
      </c>
      <c r="F43" s="115">
        <v>13729.359999999999</v>
      </c>
      <c r="G43" s="115">
        <v>1646.1000000000001</v>
      </c>
      <c r="H43" s="114">
        <v>26844.410000000003</v>
      </c>
      <c r="I43" s="115">
        <v>46144.14</v>
      </c>
      <c r="J43" s="115">
        <v>0</v>
      </c>
      <c r="K43" s="115">
        <v>37178.49</v>
      </c>
      <c r="L43" s="116">
        <v>0</v>
      </c>
      <c r="M43" s="114">
        <v>3419.6400000000003</v>
      </c>
      <c r="N43" s="115">
        <v>739.88</v>
      </c>
      <c r="O43" s="115">
        <v>0</v>
      </c>
      <c r="P43" s="115">
        <v>3694.11</v>
      </c>
      <c r="Q43" s="115">
        <f t="shared" si="0"/>
        <v>1610557.55</v>
      </c>
    </row>
    <row r="44" spans="1:17" ht="17.25" customHeight="1" x14ac:dyDescent="0.2">
      <c r="A44" s="81" t="s">
        <v>297</v>
      </c>
      <c r="B44" s="111">
        <v>2439258.87</v>
      </c>
      <c r="C44" s="111">
        <v>0</v>
      </c>
      <c r="D44" s="111">
        <v>675342.15</v>
      </c>
      <c r="E44" s="112">
        <v>0</v>
      </c>
      <c r="F44" s="112">
        <v>28949.200000000004</v>
      </c>
      <c r="G44" s="112">
        <v>3471.1899999999996</v>
      </c>
      <c r="H44" s="111">
        <v>56599.33</v>
      </c>
      <c r="I44" s="112">
        <v>97318.710000000021</v>
      </c>
      <c r="J44" s="112">
        <v>0</v>
      </c>
      <c r="K44" s="112">
        <v>79091.42</v>
      </c>
      <c r="L44" s="113">
        <v>0</v>
      </c>
      <c r="M44" s="111">
        <v>7210.5</v>
      </c>
      <c r="N44" s="112">
        <v>1559.75</v>
      </c>
      <c r="O44" s="112">
        <v>0</v>
      </c>
      <c r="P44" s="112">
        <v>7788.8700000000008</v>
      </c>
      <c r="Q44" s="112">
        <f>SUM(B44:P44)</f>
        <v>3396589.99</v>
      </c>
    </row>
    <row r="45" spans="1:17" ht="17.25" customHeight="1" x14ac:dyDescent="0.2">
      <c r="A45" s="35" t="s">
        <v>311</v>
      </c>
      <c r="B45" s="114">
        <v>1622832.54</v>
      </c>
      <c r="C45" s="114">
        <v>0</v>
      </c>
      <c r="D45" s="114">
        <v>449292.38</v>
      </c>
      <c r="E45" s="115">
        <v>0</v>
      </c>
      <c r="F45" s="115">
        <v>19257.739999999998</v>
      </c>
      <c r="G45" s="115">
        <v>2308.37</v>
      </c>
      <c r="H45" s="114">
        <v>37660.97</v>
      </c>
      <c r="I45" s="115">
        <v>64684.6</v>
      </c>
      <c r="J45" s="115">
        <v>0</v>
      </c>
      <c r="K45" s="115">
        <v>48004.15</v>
      </c>
      <c r="L45" s="116">
        <v>0</v>
      </c>
      <c r="M45" s="114">
        <v>4796.67</v>
      </c>
      <c r="N45" s="115">
        <v>1038.4000000000001</v>
      </c>
      <c r="O45" s="115">
        <v>0</v>
      </c>
      <c r="P45" s="115">
        <v>5182.3999999999996</v>
      </c>
      <c r="Q45" s="115">
        <f>SUM(B45:P45)</f>
        <v>2255058.2199999997</v>
      </c>
    </row>
    <row r="46" spans="1:17" ht="17.25" customHeight="1" x14ac:dyDescent="0.2">
      <c r="A46" s="81" t="s">
        <v>326</v>
      </c>
      <c r="B46" s="111">
        <v>0</v>
      </c>
      <c r="C46" s="111">
        <v>0</v>
      </c>
      <c r="D46" s="111">
        <v>0</v>
      </c>
      <c r="E46" s="112">
        <v>0</v>
      </c>
      <c r="F46" s="112">
        <v>0</v>
      </c>
      <c r="G46" s="112">
        <v>0</v>
      </c>
      <c r="H46" s="111">
        <v>0</v>
      </c>
      <c r="I46" s="112">
        <v>0</v>
      </c>
      <c r="J46" s="112">
        <v>0</v>
      </c>
      <c r="K46" s="112">
        <v>0</v>
      </c>
      <c r="L46" s="113">
        <v>0</v>
      </c>
      <c r="M46" s="111">
        <v>0</v>
      </c>
      <c r="N46" s="112">
        <v>0</v>
      </c>
      <c r="O46" s="112">
        <v>0</v>
      </c>
      <c r="P46" s="112">
        <v>0</v>
      </c>
      <c r="Q46" s="112">
        <f>SUM(B46:P46)</f>
        <v>0</v>
      </c>
    </row>
    <row r="47" spans="1:17" ht="17.25" customHeight="1" x14ac:dyDescent="0.2">
      <c r="A47" s="35" t="s">
        <v>396</v>
      </c>
      <c r="B47" s="114">
        <v>660844.17000000004</v>
      </c>
      <c r="C47" s="114">
        <v>0</v>
      </c>
      <c r="D47" s="114">
        <v>182959.28</v>
      </c>
      <c r="E47" s="115">
        <v>0</v>
      </c>
      <c r="F47" s="115">
        <v>7842.07</v>
      </c>
      <c r="G47" s="115">
        <v>940</v>
      </c>
      <c r="H47" s="114">
        <v>15336.16</v>
      </c>
      <c r="I47" s="115">
        <v>26340.639999999999</v>
      </c>
      <c r="J47" s="115">
        <v>0</v>
      </c>
      <c r="K47" s="115">
        <v>19548.080000000002</v>
      </c>
      <c r="L47" s="116">
        <v>0</v>
      </c>
      <c r="M47" s="114">
        <v>1953.28</v>
      </c>
      <c r="N47" s="115">
        <v>422.85</v>
      </c>
      <c r="O47" s="115">
        <v>0</v>
      </c>
      <c r="P47" s="115">
        <v>2110.3599999999997</v>
      </c>
      <c r="Q47" s="115">
        <f t="shared" ref="Q47" si="1">SUM(B47:P47)</f>
        <v>918296.89</v>
      </c>
    </row>
    <row r="48" spans="1:17" ht="17.25" customHeight="1" x14ac:dyDescent="0.2">
      <c r="A48" s="81" t="s">
        <v>312</v>
      </c>
      <c r="B48" s="111">
        <v>2510176.4</v>
      </c>
      <c r="C48" s="111">
        <v>0</v>
      </c>
      <c r="D48" s="111">
        <v>694974.6399999999</v>
      </c>
      <c r="E48" s="112">
        <v>0</v>
      </c>
      <c r="F48" s="112">
        <v>29790.47</v>
      </c>
      <c r="G48" s="112">
        <v>3571.92</v>
      </c>
      <c r="H48" s="111">
        <v>58245.87999999999</v>
      </c>
      <c r="I48" s="112">
        <v>100136.84</v>
      </c>
      <c r="J48" s="112">
        <v>0</v>
      </c>
      <c r="K48" s="112">
        <v>69997.430000000008</v>
      </c>
      <c r="L48" s="113">
        <v>0</v>
      </c>
      <c r="M48" s="111">
        <v>7420.07</v>
      </c>
      <c r="N48" s="112">
        <v>1605.24</v>
      </c>
      <c r="O48" s="112">
        <v>0</v>
      </c>
      <c r="P48" s="112">
        <v>8015.4</v>
      </c>
      <c r="Q48" s="112">
        <f t="shared" si="0"/>
        <v>3483934.29</v>
      </c>
    </row>
    <row r="49" spans="1:17" ht="17.25" customHeight="1" x14ac:dyDescent="0.2">
      <c r="A49" s="35" t="s">
        <v>313</v>
      </c>
      <c r="B49" s="114">
        <v>2085851.71</v>
      </c>
      <c r="C49" s="114">
        <v>0</v>
      </c>
      <c r="D49" s="114">
        <v>577488.46</v>
      </c>
      <c r="E49" s="115">
        <v>0</v>
      </c>
      <c r="F49" s="115">
        <v>24753.42</v>
      </c>
      <c r="G49" s="115">
        <v>2967.53</v>
      </c>
      <c r="H49" s="114">
        <v>48403.149999999994</v>
      </c>
      <c r="I49" s="115">
        <v>83173.780000000013</v>
      </c>
      <c r="J49" s="115">
        <v>0</v>
      </c>
      <c r="K49" s="115">
        <v>44610.51</v>
      </c>
      <c r="L49" s="116">
        <v>0</v>
      </c>
      <c r="M49" s="114">
        <v>6165.49</v>
      </c>
      <c r="N49" s="115">
        <v>1334.29</v>
      </c>
      <c r="O49" s="115">
        <v>0</v>
      </c>
      <c r="P49" s="115">
        <v>6660.74</v>
      </c>
      <c r="Q49" s="115">
        <f t="shared" si="0"/>
        <v>2881409.0799999996</v>
      </c>
    </row>
    <row r="50" spans="1:17" ht="17.25" customHeight="1" x14ac:dyDescent="0.2">
      <c r="A50" s="81" t="s">
        <v>314</v>
      </c>
      <c r="B50" s="111">
        <v>575974.83000000007</v>
      </c>
      <c r="C50" s="111">
        <v>0</v>
      </c>
      <c r="D50" s="111">
        <v>159464.28</v>
      </c>
      <c r="E50" s="112">
        <v>0</v>
      </c>
      <c r="F50" s="112">
        <v>6835.27</v>
      </c>
      <c r="G50" s="112">
        <v>819.43000000000006</v>
      </c>
      <c r="H50" s="111">
        <v>13365.77</v>
      </c>
      <c r="I50" s="112">
        <v>22967.119999999999</v>
      </c>
      <c r="J50" s="112">
        <v>0</v>
      </c>
      <c r="K50" s="112">
        <v>12598.309999999998</v>
      </c>
      <c r="L50" s="113">
        <v>0</v>
      </c>
      <c r="M50" s="111">
        <v>1702.5</v>
      </c>
      <c r="N50" s="112">
        <v>368.44</v>
      </c>
      <c r="O50" s="112">
        <v>0</v>
      </c>
      <c r="P50" s="112">
        <v>1839.26</v>
      </c>
      <c r="Q50" s="112">
        <f t="shared" si="0"/>
        <v>795935.2100000002</v>
      </c>
    </row>
    <row r="51" spans="1:17" ht="17.25" customHeight="1" x14ac:dyDescent="0.2">
      <c r="A51" s="35" t="s">
        <v>337</v>
      </c>
      <c r="B51" s="114">
        <v>189248.87</v>
      </c>
      <c r="C51" s="114">
        <v>0</v>
      </c>
      <c r="D51" s="114">
        <v>52395.41</v>
      </c>
      <c r="E51" s="115">
        <v>0</v>
      </c>
      <c r="F51" s="115">
        <v>2245.88</v>
      </c>
      <c r="G51" s="115">
        <v>269.24</v>
      </c>
      <c r="H51" s="114">
        <v>4391.6099999999997</v>
      </c>
      <c r="I51" s="115">
        <v>7546.34</v>
      </c>
      <c r="J51" s="115">
        <v>0</v>
      </c>
      <c r="K51" s="115">
        <v>5316.7</v>
      </c>
      <c r="L51" s="116">
        <v>0</v>
      </c>
      <c r="M51" s="114">
        <v>559.4</v>
      </c>
      <c r="N51" s="115">
        <v>121.06</v>
      </c>
      <c r="O51" s="115">
        <v>0</v>
      </c>
      <c r="P51" s="115">
        <v>604.32999999999993</v>
      </c>
      <c r="Q51" s="115">
        <f t="shared" si="0"/>
        <v>262698.83999999997</v>
      </c>
    </row>
    <row r="52" spans="1:17" x14ac:dyDescent="0.2">
      <c r="A52" s="88" t="s">
        <v>121</v>
      </c>
      <c r="B52" s="117">
        <f>SUM(B12:B51)</f>
        <v>50669749.139999986</v>
      </c>
      <c r="C52" s="117">
        <f t="shared" ref="C52:P52" si="2">SUM(C12:C51)</f>
        <v>0</v>
      </c>
      <c r="D52" s="117">
        <f t="shared" si="2"/>
        <v>14658621.680000005</v>
      </c>
      <c r="E52" s="117">
        <f t="shared" si="2"/>
        <v>0</v>
      </c>
      <c r="F52" s="117">
        <f t="shared" si="2"/>
        <v>601336.31000000006</v>
      </c>
      <c r="G52" s="117">
        <f t="shared" si="2"/>
        <v>72099.109999999986</v>
      </c>
      <c r="H52" s="117">
        <f t="shared" si="2"/>
        <v>1175751.9799999997</v>
      </c>
      <c r="I52" s="117">
        <f t="shared" si="2"/>
        <v>2021157.69</v>
      </c>
      <c r="J52" s="117">
        <f t="shared" si="2"/>
        <v>0</v>
      </c>
      <c r="K52" s="117">
        <f t="shared" si="2"/>
        <v>1421764.2100000002</v>
      </c>
      <c r="L52" s="117">
        <f t="shared" si="2"/>
        <v>0</v>
      </c>
      <c r="M52" s="117">
        <f t="shared" si="2"/>
        <v>149777.96999999997</v>
      </c>
      <c r="N52" s="117">
        <f t="shared" si="2"/>
        <v>32404.860000000004</v>
      </c>
      <c r="O52" s="117">
        <f t="shared" si="2"/>
        <v>270351</v>
      </c>
      <c r="P52" s="117">
        <f t="shared" si="2"/>
        <v>161798.16999999995</v>
      </c>
      <c r="Q52" s="117">
        <f>SUM(Q12:Q51)</f>
        <v>71234812.11999999</v>
      </c>
    </row>
    <row r="53" spans="1:17" x14ac:dyDescent="0.2">
      <c r="A53" s="84"/>
      <c r="B53" s="85"/>
      <c r="C53" s="91"/>
      <c r="D53" s="91"/>
      <c r="E53" s="91"/>
      <c r="F53" s="91"/>
      <c r="G53" s="91"/>
      <c r="H53" s="91"/>
      <c r="I53" s="91"/>
      <c r="J53" s="91"/>
      <c r="K53" s="91"/>
      <c r="L53" s="85"/>
      <c r="M53" s="91"/>
      <c r="N53" s="91"/>
      <c r="O53" s="91"/>
      <c r="P53" s="91"/>
      <c r="Q53" s="86"/>
    </row>
    <row r="55" spans="1:17" x14ac:dyDescent="0.2">
      <c r="A55" s="4" t="s">
        <v>300</v>
      </c>
    </row>
  </sheetData>
  <mergeCells count="6">
    <mergeCell ref="A2:Q2"/>
    <mergeCell ref="A3:Q3"/>
    <mergeCell ref="A4:Q4"/>
    <mergeCell ref="A5:Q5"/>
    <mergeCell ref="A7:A10"/>
    <mergeCell ref="Q7:Q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8672-9DE1-4C9B-9613-E0CEFFE9355E}">
  <dimension ref="A1:C53"/>
  <sheetViews>
    <sheetView workbookViewId="0"/>
  </sheetViews>
  <sheetFormatPr baseColWidth="10" defaultColWidth="8.42578125" defaultRowHeight="12.75" x14ac:dyDescent="0.2"/>
  <cols>
    <col min="1" max="1" width="48.140625" style="4" customWidth="1"/>
    <col min="2" max="3" width="22.7109375" style="14" customWidth="1"/>
    <col min="4" max="4" width="11.28515625" customWidth="1"/>
  </cols>
  <sheetData>
    <row r="1" spans="1:3" ht="12" customHeight="1" x14ac:dyDescent="0.2">
      <c r="A1" s="8"/>
      <c r="B1" s="24"/>
      <c r="C1" s="24"/>
    </row>
    <row r="2" spans="1:3" ht="13.5" customHeight="1" x14ac:dyDescent="0.25">
      <c r="A2" s="147" t="s">
        <v>332</v>
      </c>
      <c r="B2" s="147"/>
      <c r="C2" s="147"/>
    </row>
    <row r="3" spans="1:3" s="25" customFormat="1" ht="21" customHeight="1" x14ac:dyDescent="0.2">
      <c r="A3" s="148" t="s">
        <v>122</v>
      </c>
      <c r="B3" s="148"/>
      <c r="C3" s="148"/>
    </row>
    <row r="4" spans="1:3" ht="17.45" customHeight="1" x14ac:dyDescent="0.2">
      <c r="A4" s="148" t="s">
        <v>389</v>
      </c>
      <c r="B4" s="148"/>
      <c r="C4" s="148"/>
    </row>
    <row r="5" spans="1:3" ht="15" customHeight="1" x14ac:dyDescent="0.2">
      <c r="A5" s="149" t="s">
        <v>144</v>
      </c>
      <c r="B5" s="149"/>
      <c r="C5" s="149"/>
    </row>
    <row r="6" spans="1:3" ht="4.9000000000000004" customHeight="1" x14ac:dyDescent="0.2">
      <c r="A6" s="6"/>
      <c r="B6" s="33"/>
      <c r="C6" s="33"/>
    </row>
    <row r="7" spans="1:3" ht="16.5" customHeight="1" x14ac:dyDescent="0.2">
      <c r="A7" s="159" t="s">
        <v>338</v>
      </c>
      <c r="B7" s="93" t="s">
        <v>333</v>
      </c>
      <c r="C7" s="94" t="s">
        <v>333</v>
      </c>
    </row>
    <row r="8" spans="1:3" ht="15" customHeight="1" x14ac:dyDescent="0.2">
      <c r="A8" s="160"/>
      <c r="B8" s="96" t="s">
        <v>282</v>
      </c>
      <c r="C8" s="97" t="s">
        <v>124</v>
      </c>
    </row>
    <row r="9" spans="1:3" hidden="1" x14ac:dyDescent="0.2">
      <c r="A9" s="5"/>
      <c r="B9" s="5"/>
      <c r="C9" s="5"/>
    </row>
    <row r="10" spans="1:3" ht="15" customHeight="1" x14ac:dyDescent="0.2">
      <c r="A10" s="39" t="s">
        <v>320</v>
      </c>
      <c r="B10" s="40">
        <v>2556143.27</v>
      </c>
      <c r="C10" s="40">
        <v>2556143.27</v>
      </c>
    </row>
    <row r="11" spans="1:3" ht="15" customHeight="1" x14ac:dyDescent="0.2">
      <c r="A11" s="78" t="s">
        <v>305</v>
      </c>
      <c r="B11" s="79">
        <v>502028.38</v>
      </c>
      <c r="C11" s="79">
        <v>502028.38</v>
      </c>
    </row>
    <row r="12" spans="1:3" ht="15" customHeight="1" x14ac:dyDescent="0.2">
      <c r="A12" s="39" t="s">
        <v>327</v>
      </c>
      <c r="B12" s="40">
        <v>899583.71</v>
      </c>
      <c r="C12" s="40">
        <v>899583.71</v>
      </c>
    </row>
    <row r="13" spans="1:3" ht="15" customHeight="1" x14ac:dyDescent="0.2">
      <c r="A13" s="78" t="s">
        <v>316</v>
      </c>
      <c r="B13" s="79">
        <v>1739560.1099999999</v>
      </c>
      <c r="C13" s="79">
        <v>1739560.1099999999</v>
      </c>
    </row>
    <row r="14" spans="1:3" ht="15" customHeight="1" x14ac:dyDescent="0.2">
      <c r="A14" s="39" t="s">
        <v>306</v>
      </c>
      <c r="B14" s="40">
        <v>1135679.22</v>
      </c>
      <c r="C14" s="40">
        <v>1135679.22</v>
      </c>
    </row>
    <row r="15" spans="1:3" ht="15" customHeight="1" x14ac:dyDescent="0.2">
      <c r="A15" s="78" t="s">
        <v>317</v>
      </c>
      <c r="B15" s="79">
        <v>1933642.86</v>
      </c>
      <c r="C15" s="79">
        <v>1933642.86</v>
      </c>
    </row>
    <row r="16" spans="1:3" ht="15" customHeight="1" x14ac:dyDescent="0.2">
      <c r="A16" s="39" t="s">
        <v>321</v>
      </c>
      <c r="B16" s="40">
        <v>942388.16</v>
      </c>
      <c r="C16" s="40">
        <v>942388.16</v>
      </c>
    </row>
    <row r="17" spans="1:3" ht="15" customHeight="1" x14ac:dyDescent="0.2">
      <c r="A17" s="78" t="s">
        <v>342</v>
      </c>
      <c r="B17" s="79">
        <v>1136242.5</v>
      </c>
      <c r="C17" s="79">
        <v>1136242.5</v>
      </c>
    </row>
    <row r="18" spans="1:3" ht="15" customHeight="1" x14ac:dyDescent="0.2">
      <c r="A18" s="39" t="s">
        <v>343</v>
      </c>
      <c r="B18" s="40">
        <v>205294.08000000002</v>
      </c>
      <c r="C18" s="40">
        <v>205294.08000000002</v>
      </c>
    </row>
    <row r="19" spans="1:3" ht="15" customHeight="1" x14ac:dyDescent="0.2">
      <c r="A19" s="78" t="s">
        <v>295</v>
      </c>
      <c r="B19" s="79">
        <v>1380828.9100000001</v>
      </c>
      <c r="C19" s="79">
        <v>1380828.9100000001</v>
      </c>
    </row>
    <row r="20" spans="1:3" ht="15" customHeight="1" x14ac:dyDescent="0.2">
      <c r="A20" s="39" t="s">
        <v>296</v>
      </c>
      <c r="B20" s="40">
        <v>2448241.75</v>
      </c>
      <c r="C20" s="40">
        <v>2448241.75</v>
      </c>
    </row>
    <row r="21" spans="1:3" ht="15" customHeight="1" x14ac:dyDescent="0.2">
      <c r="A21" s="78" t="s">
        <v>328</v>
      </c>
      <c r="B21" s="79">
        <v>1583778.63</v>
      </c>
      <c r="C21" s="79">
        <v>1583778.63</v>
      </c>
    </row>
    <row r="22" spans="1:3" ht="15" customHeight="1" x14ac:dyDescent="0.2">
      <c r="A22" s="39" t="s">
        <v>307</v>
      </c>
      <c r="B22" s="40">
        <v>1613321.95</v>
      </c>
      <c r="C22" s="40">
        <v>1613321.95</v>
      </c>
    </row>
    <row r="23" spans="1:3" ht="15" customHeight="1" x14ac:dyDescent="0.2">
      <c r="A23" s="78" t="s">
        <v>322</v>
      </c>
      <c r="B23" s="79">
        <v>1776762.38</v>
      </c>
      <c r="C23" s="79">
        <v>1776762.38</v>
      </c>
    </row>
    <row r="24" spans="1:3" ht="15" customHeight="1" x14ac:dyDescent="0.2">
      <c r="A24" s="39" t="s">
        <v>329</v>
      </c>
      <c r="B24" s="40">
        <v>813406.52</v>
      </c>
      <c r="C24" s="40">
        <v>813406.52</v>
      </c>
    </row>
    <row r="25" spans="1:3" ht="15" customHeight="1" x14ac:dyDescent="0.2">
      <c r="A25" s="78" t="s">
        <v>334</v>
      </c>
      <c r="B25" s="79">
        <v>593063.25</v>
      </c>
      <c r="C25" s="79">
        <v>593063.25</v>
      </c>
    </row>
    <row r="26" spans="1:3" ht="15" customHeight="1" x14ac:dyDescent="0.2">
      <c r="A26" s="39" t="s">
        <v>335</v>
      </c>
      <c r="B26" s="40">
        <v>492209.61</v>
      </c>
      <c r="C26" s="40">
        <v>492209.61</v>
      </c>
    </row>
    <row r="27" spans="1:3" ht="15" customHeight="1" x14ac:dyDescent="0.2">
      <c r="A27" s="78" t="s">
        <v>340</v>
      </c>
      <c r="B27" s="79">
        <v>882469.34</v>
      </c>
      <c r="C27" s="79">
        <v>882469.34</v>
      </c>
    </row>
    <row r="28" spans="1:3" ht="15" customHeight="1" x14ac:dyDescent="0.2">
      <c r="A28" s="39" t="s">
        <v>323</v>
      </c>
      <c r="B28" s="40">
        <v>445900.03</v>
      </c>
      <c r="C28" s="40">
        <v>445900.03</v>
      </c>
    </row>
    <row r="29" spans="1:3" ht="15" customHeight="1" x14ac:dyDescent="0.2">
      <c r="A29" s="78" t="s">
        <v>341</v>
      </c>
      <c r="B29" s="79">
        <v>55970.71</v>
      </c>
      <c r="C29" s="79">
        <v>55970.71</v>
      </c>
    </row>
    <row r="30" spans="1:3" ht="15" customHeight="1" x14ac:dyDescent="0.2">
      <c r="A30" s="39" t="s">
        <v>395</v>
      </c>
      <c r="B30" s="40">
        <v>70896.23</v>
      </c>
      <c r="C30" s="40">
        <v>70896.23</v>
      </c>
    </row>
    <row r="31" spans="1:3" ht="15" customHeight="1" x14ac:dyDescent="0.2">
      <c r="A31" s="78" t="s">
        <v>330</v>
      </c>
      <c r="B31" s="79">
        <v>175680.2</v>
      </c>
      <c r="C31" s="79">
        <v>175680.2</v>
      </c>
    </row>
    <row r="32" spans="1:3" ht="15" customHeight="1" x14ac:dyDescent="0.2">
      <c r="A32" s="39" t="s">
        <v>308</v>
      </c>
      <c r="B32" s="40">
        <v>1095167.21</v>
      </c>
      <c r="C32" s="40">
        <v>1095167.21</v>
      </c>
    </row>
    <row r="33" spans="1:3" ht="15" customHeight="1" x14ac:dyDescent="0.2">
      <c r="A33" s="78" t="s">
        <v>318</v>
      </c>
      <c r="B33" s="79">
        <v>161956.83000000002</v>
      </c>
      <c r="C33" s="79">
        <v>161956.83000000002</v>
      </c>
    </row>
    <row r="34" spans="1:3" ht="15" customHeight="1" x14ac:dyDescent="0.2">
      <c r="A34" s="39" t="s">
        <v>324</v>
      </c>
      <c r="B34" s="40">
        <v>313791.33999999997</v>
      </c>
      <c r="C34" s="40">
        <v>313791.33999999997</v>
      </c>
    </row>
    <row r="35" spans="1:3" ht="15" customHeight="1" x14ac:dyDescent="0.2">
      <c r="A35" s="78" t="s">
        <v>331</v>
      </c>
      <c r="B35" s="79">
        <v>95701.75</v>
      </c>
      <c r="C35" s="79">
        <v>95701.75</v>
      </c>
    </row>
    <row r="36" spans="1:3" ht="15" customHeight="1" x14ac:dyDescent="0.2">
      <c r="A36" s="39" t="s">
        <v>325</v>
      </c>
      <c r="B36" s="40">
        <v>269621.29000000004</v>
      </c>
      <c r="C36" s="40">
        <v>269621.29000000004</v>
      </c>
    </row>
    <row r="37" spans="1:3" ht="15" customHeight="1" x14ac:dyDescent="0.2">
      <c r="A37" s="78" t="s">
        <v>339</v>
      </c>
      <c r="B37" s="79">
        <v>939533.59</v>
      </c>
      <c r="C37" s="79">
        <v>939533.59</v>
      </c>
    </row>
    <row r="38" spans="1:3" ht="15" customHeight="1" x14ac:dyDescent="0.2">
      <c r="A38" s="39" t="s">
        <v>336</v>
      </c>
      <c r="B38" s="40">
        <v>205206.65000000002</v>
      </c>
      <c r="C38" s="40">
        <v>205206.65000000002</v>
      </c>
    </row>
    <row r="39" spans="1:3" ht="15" customHeight="1" x14ac:dyDescent="0.2">
      <c r="A39" s="78" t="s">
        <v>309</v>
      </c>
      <c r="B39" s="79">
        <v>2717887.63</v>
      </c>
      <c r="C39" s="79">
        <v>2717887.63</v>
      </c>
    </row>
    <row r="40" spans="1:3" ht="15" customHeight="1" x14ac:dyDescent="0.2">
      <c r="A40" s="39" t="s">
        <v>310</v>
      </c>
      <c r="B40" s="40">
        <v>1330065.23</v>
      </c>
      <c r="C40" s="40">
        <v>1330065.23</v>
      </c>
    </row>
    <row r="41" spans="1:3" ht="15" customHeight="1" x14ac:dyDescent="0.2">
      <c r="A41" s="78" t="s">
        <v>344</v>
      </c>
      <c r="B41" s="79">
        <v>300084.44</v>
      </c>
      <c r="C41" s="79">
        <v>300084.44</v>
      </c>
    </row>
    <row r="42" spans="1:3" ht="15" customHeight="1" x14ac:dyDescent="0.2">
      <c r="A42" s="39" t="s">
        <v>297</v>
      </c>
      <c r="B42" s="40">
        <v>1260433.3599999999</v>
      </c>
      <c r="C42" s="40">
        <v>1260433.3599999999</v>
      </c>
    </row>
    <row r="43" spans="1:3" ht="15" customHeight="1" x14ac:dyDescent="0.2">
      <c r="A43" s="78" t="s">
        <v>311</v>
      </c>
      <c r="B43" s="79">
        <v>656621.3600000001</v>
      </c>
      <c r="C43" s="79">
        <v>656621.3600000001</v>
      </c>
    </row>
    <row r="44" spans="1:3" ht="15" customHeight="1" x14ac:dyDescent="0.2">
      <c r="A44" s="39" t="s">
        <v>326</v>
      </c>
      <c r="B44" s="40">
        <v>267387.05</v>
      </c>
      <c r="C44" s="40">
        <v>267387.05</v>
      </c>
    </row>
    <row r="45" spans="1:3" ht="15" customHeight="1" x14ac:dyDescent="0.2">
      <c r="A45" s="78" t="s">
        <v>396</v>
      </c>
      <c r="B45" s="79">
        <v>0</v>
      </c>
      <c r="C45" s="79">
        <v>0</v>
      </c>
    </row>
    <row r="46" spans="1:3" ht="15" customHeight="1" x14ac:dyDescent="0.2">
      <c r="A46" s="39" t="s">
        <v>312</v>
      </c>
      <c r="B46" s="40">
        <v>1547891.6400000001</v>
      </c>
      <c r="C46" s="40">
        <v>1547891.6400000001</v>
      </c>
    </row>
    <row r="47" spans="1:3" ht="15" customHeight="1" x14ac:dyDescent="0.2">
      <c r="A47" s="78" t="s">
        <v>313</v>
      </c>
      <c r="B47" s="79">
        <v>1678645.61</v>
      </c>
      <c r="C47" s="79">
        <v>1678645.61</v>
      </c>
    </row>
    <row r="48" spans="1:3" ht="15" customHeight="1" x14ac:dyDescent="0.2">
      <c r="A48" s="39" t="s">
        <v>314</v>
      </c>
      <c r="B48" s="40">
        <v>463531.32999999996</v>
      </c>
      <c r="C48" s="40">
        <v>463531.32999999996</v>
      </c>
    </row>
    <row r="49" spans="1:3" ht="15" customHeight="1" x14ac:dyDescent="0.2">
      <c r="A49" s="78" t="s">
        <v>337</v>
      </c>
      <c r="B49" s="79">
        <v>152303.15</v>
      </c>
      <c r="C49" s="79">
        <v>152303.15</v>
      </c>
    </row>
    <row r="50" spans="1:3" ht="18.75" customHeight="1" x14ac:dyDescent="0.2">
      <c r="A50" s="88" t="s">
        <v>121</v>
      </c>
      <c r="B50" s="89">
        <f>SUM(B10:B49)</f>
        <v>36838921.25999999</v>
      </c>
      <c r="C50" s="89">
        <f>SUM(C10:C49)</f>
        <v>36838921.25999999</v>
      </c>
    </row>
    <row r="51" spans="1:3" ht="6.75" customHeight="1" x14ac:dyDescent="0.2">
      <c r="A51" s="118"/>
      <c r="B51" s="102"/>
      <c r="C51" s="102"/>
    </row>
    <row r="53" spans="1:3" x14ac:dyDescent="0.2">
      <c r="A53" s="1" t="s">
        <v>300</v>
      </c>
    </row>
  </sheetData>
  <mergeCells count="5">
    <mergeCell ref="A2:C2"/>
    <mergeCell ref="A3:C3"/>
    <mergeCell ref="A4:C4"/>
    <mergeCell ref="A5:C5"/>
    <mergeCell ref="A7:A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615B4-814A-4F8A-A2C0-A3E1472812B4}">
  <dimension ref="A1:C54"/>
  <sheetViews>
    <sheetView zoomScaleNormal="100" workbookViewId="0"/>
  </sheetViews>
  <sheetFormatPr baseColWidth="10" defaultColWidth="8.42578125" defaultRowHeight="12.75" x14ac:dyDescent="0.2"/>
  <cols>
    <col min="1" max="1" width="47.85546875" style="4" customWidth="1"/>
    <col min="2" max="2" width="22.7109375" style="14" customWidth="1"/>
    <col min="3" max="3" width="25.28515625" customWidth="1"/>
  </cols>
  <sheetData>
    <row r="1" spans="1:3" ht="12" customHeight="1" x14ac:dyDescent="0.2">
      <c r="A1" s="8"/>
      <c r="B1" s="24"/>
    </row>
    <row r="2" spans="1:3" ht="13.5" customHeight="1" x14ac:dyDescent="0.25">
      <c r="A2" s="147" t="s">
        <v>332</v>
      </c>
      <c r="B2" s="147"/>
      <c r="C2" s="147"/>
    </row>
    <row r="3" spans="1:3" s="25" customFormat="1" ht="21" customHeight="1" x14ac:dyDescent="0.2">
      <c r="A3" s="152" t="s">
        <v>125</v>
      </c>
      <c r="B3" s="152"/>
      <c r="C3" s="152"/>
    </row>
    <row r="4" spans="1:3" ht="17.25" customHeight="1" x14ac:dyDescent="0.2">
      <c r="A4" s="152" t="s">
        <v>126</v>
      </c>
      <c r="B4" s="152"/>
      <c r="C4" s="152"/>
    </row>
    <row r="5" spans="1:3" ht="16.899999999999999" customHeight="1" x14ac:dyDescent="0.2">
      <c r="A5" s="148" t="s">
        <v>389</v>
      </c>
      <c r="B5" s="148"/>
      <c r="C5" s="148"/>
    </row>
    <row r="6" spans="1:3" ht="13.9" customHeight="1" x14ac:dyDescent="0.2">
      <c r="A6" s="149" t="s">
        <v>144</v>
      </c>
      <c r="B6" s="149"/>
      <c r="C6" s="149"/>
    </row>
    <row r="7" spans="1:3" ht="4.9000000000000004" customHeight="1" x14ac:dyDescent="0.2">
      <c r="A7" s="6"/>
      <c r="B7" s="33"/>
    </row>
    <row r="8" spans="1:3" ht="16.5" customHeight="1" x14ac:dyDescent="0.2">
      <c r="A8" s="159" t="s">
        <v>338</v>
      </c>
      <c r="B8" s="93" t="s">
        <v>333</v>
      </c>
      <c r="C8" s="94" t="s">
        <v>333</v>
      </c>
    </row>
    <row r="9" spans="1:3" ht="15" customHeight="1" x14ac:dyDescent="0.2">
      <c r="A9" s="160"/>
      <c r="B9" s="96" t="s">
        <v>282</v>
      </c>
      <c r="C9" s="97" t="s">
        <v>124</v>
      </c>
    </row>
    <row r="10" spans="1:3" hidden="1" x14ac:dyDescent="0.2">
      <c r="A10" s="5"/>
      <c r="B10" s="5"/>
      <c r="C10" s="5"/>
    </row>
    <row r="11" spans="1:3" ht="15" customHeight="1" x14ac:dyDescent="0.2">
      <c r="A11" s="39" t="s">
        <v>320</v>
      </c>
      <c r="B11" s="40">
        <v>775457.43059999996</v>
      </c>
      <c r="C11" s="40">
        <v>775457.43059999996</v>
      </c>
    </row>
    <row r="12" spans="1:3" ht="15" customHeight="1" x14ac:dyDescent="0.2">
      <c r="A12" s="78" t="s">
        <v>305</v>
      </c>
      <c r="B12" s="79">
        <v>266161.97700000001</v>
      </c>
      <c r="C12" s="79">
        <v>266161.97700000001</v>
      </c>
    </row>
    <row r="13" spans="1:3" ht="15" customHeight="1" x14ac:dyDescent="0.2">
      <c r="A13" s="39" t="s">
        <v>327</v>
      </c>
      <c r="B13" s="40">
        <v>330152.88789999997</v>
      </c>
      <c r="C13" s="40">
        <v>330152.88789999997</v>
      </c>
    </row>
    <row r="14" spans="1:3" ht="15" customHeight="1" x14ac:dyDescent="0.2">
      <c r="A14" s="78" t="s">
        <v>316</v>
      </c>
      <c r="B14" s="79">
        <v>638429.50600000005</v>
      </c>
      <c r="C14" s="79">
        <v>638429.50600000005</v>
      </c>
    </row>
    <row r="15" spans="1:3" ht="15" customHeight="1" x14ac:dyDescent="0.2">
      <c r="A15" s="39" t="s">
        <v>306</v>
      </c>
      <c r="B15" s="40">
        <v>506408.82920000004</v>
      </c>
      <c r="C15" s="40">
        <v>506408.82920000004</v>
      </c>
    </row>
    <row r="16" spans="1:3" ht="15" customHeight="1" x14ac:dyDescent="0.2">
      <c r="A16" s="78" t="s">
        <v>317</v>
      </c>
      <c r="B16" s="79">
        <v>1132179.3692999999</v>
      </c>
      <c r="C16" s="79">
        <v>1132179.3692999999</v>
      </c>
    </row>
    <row r="17" spans="1:3" ht="15" customHeight="1" x14ac:dyDescent="0.2">
      <c r="A17" s="39" t="s">
        <v>321</v>
      </c>
      <c r="B17" s="40">
        <v>554483.63400000008</v>
      </c>
      <c r="C17" s="40">
        <v>554483.63400000008</v>
      </c>
    </row>
    <row r="18" spans="1:3" ht="15" customHeight="1" x14ac:dyDescent="0.2">
      <c r="A18" s="78" t="s">
        <v>342</v>
      </c>
      <c r="B18" s="79">
        <v>851880.9010999999</v>
      </c>
      <c r="C18" s="79">
        <v>851880.9010999999</v>
      </c>
    </row>
    <row r="19" spans="1:3" ht="15" customHeight="1" x14ac:dyDescent="0.2">
      <c r="A19" s="39" t="s">
        <v>343</v>
      </c>
      <c r="B19" s="40">
        <v>119652.70049999999</v>
      </c>
      <c r="C19" s="40">
        <v>119652.70049999999</v>
      </c>
    </row>
    <row r="20" spans="1:3" ht="15" customHeight="1" x14ac:dyDescent="0.2">
      <c r="A20" s="78" t="s">
        <v>295</v>
      </c>
      <c r="B20" s="79">
        <v>577776.48750000005</v>
      </c>
      <c r="C20" s="79">
        <v>577776.48750000005</v>
      </c>
    </row>
    <row r="21" spans="1:3" ht="15" customHeight="1" x14ac:dyDescent="0.2">
      <c r="A21" s="39" t="s">
        <v>296</v>
      </c>
      <c r="B21" s="40">
        <v>1024411.1505999999</v>
      </c>
      <c r="C21" s="40">
        <v>1024411.1505999999</v>
      </c>
    </row>
    <row r="22" spans="1:3" ht="15" customHeight="1" x14ac:dyDescent="0.2">
      <c r="A22" s="78" t="s">
        <v>328</v>
      </c>
      <c r="B22" s="79">
        <v>662696.20329999994</v>
      </c>
      <c r="C22" s="79">
        <v>662696.20329999994</v>
      </c>
    </row>
    <row r="23" spans="1:3" ht="15" customHeight="1" x14ac:dyDescent="0.2">
      <c r="A23" s="39" t="s">
        <v>307</v>
      </c>
      <c r="B23" s="40">
        <v>675057.92560000008</v>
      </c>
      <c r="C23" s="40">
        <v>675057.92560000008</v>
      </c>
    </row>
    <row r="24" spans="1:3" ht="15" customHeight="1" x14ac:dyDescent="0.2">
      <c r="A24" s="78" t="s">
        <v>322</v>
      </c>
      <c r="B24" s="79">
        <v>726661.89789999998</v>
      </c>
      <c r="C24" s="79">
        <v>726661.89789999998</v>
      </c>
    </row>
    <row r="25" spans="1:3" ht="15" customHeight="1" x14ac:dyDescent="0.2">
      <c r="A25" s="39" t="s">
        <v>329</v>
      </c>
      <c r="B25" s="40">
        <v>485158.99419999996</v>
      </c>
      <c r="C25" s="40">
        <v>485158.99419999996</v>
      </c>
    </row>
    <row r="26" spans="1:3" ht="15" customHeight="1" x14ac:dyDescent="0.2">
      <c r="A26" s="78" t="s">
        <v>334</v>
      </c>
      <c r="B26" s="79">
        <v>353734.53409999999</v>
      </c>
      <c r="C26" s="79">
        <v>353734.53409999999</v>
      </c>
    </row>
    <row r="27" spans="1:3" ht="15" customHeight="1" x14ac:dyDescent="0.2">
      <c r="A27" s="39" t="s">
        <v>335</v>
      </c>
      <c r="B27" s="40">
        <v>293580.04489999998</v>
      </c>
      <c r="C27" s="40">
        <v>293580.04489999998</v>
      </c>
    </row>
    <row r="28" spans="1:3" ht="15" customHeight="1" x14ac:dyDescent="0.2">
      <c r="A28" s="78" t="s">
        <v>340</v>
      </c>
      <c r="B28" s="79">
        <v>526351.74050000007</v>
      </c>
      <c r="C28" s="79">
        <v>526351.74050000007</v>
      </c>
    </row>
    <row r="29" spans="1:3" ht="15" customHeight="1" x14ac:dyDescent="0.2">
      <c r="A29" s="39" t="s">
        <v>323</v>
      </c>
      <c r="B29" s="40">
        <v>387680.44389999995</v>
      </c>
      <c r="C29" s="40">
        <v>387680.44389999995</v>
      </c>
    </row>
    <row r="30" spans="1:3" ht="15" customHeight="1" x14ac:dyDescent="0.2">
      <c r="A30" s="78" t="s">
        <v>341</v>
      </c>
      <c r="B30" s="79">
        <v>48662.823000000004</v>
      </c>
      <c r="C30" s="79">
        <v>48662.823000000004</v>
      </c>
    </row>
    <row r="31" spans="1:3" ht="15" customHeight="1" x14ac:dyDescent="0.2">
      <c r="A31" s="39" t="s">
        <v>395</v>
      </c>
      <c r="B31" s="40">
        <v>61639.563799999996</v>
      </c>
      <c r="C31" s="40">
        <v>61639.563799999996</v>
      </c>
    </row>
    <row r="32" spans="1:3" ht="15" customHeight="1" x14ac:dyDescent="0.2">
      <c r="A32" s="78" t="s">
        <v>330</v>
      </c>
      <c r="B32" s="79">
        <v>393945.08129999996</v>
      </c>
      <c r="C32" s="79">
        <v>393945.08129999996</v>
      </c>
    </row>
    <row r="33" spans="1:3" ht="15" customHeight="1" x14ac:dyDescent="0.2">
      <c r="A33" s="39" t="s">
        <v>308</v>
      </c>
      <c r="B33" s="40">
        <v>888971.0784</v>
      </c>
      <c r="C33" s="40">
        <v>888971.0784</v>
      </c>
    </row>
    <row r="34" spans="1:3" ht="15" customHeight="1" x14ac:dyDescent="0.2">
      <c r="A34" s="78" t="s">
        <v>318</v>
      </c>
      <c r="B34" s="79">
        <v>229056.47759999998</v>
      </c>
      <c r="C34" s="79">
        <v>229056.47759999998</v>
      </c>
    </row>
    <row r="35" spans="1:3" ht="15" customHeight="1" x14ac:dyDescent="0.2">
      <c r="A35" s="39" t="s">
        <v>324</v>
      </c>
      <c r="B35" s="40">
        <v>443796.93410000001</v>
      </c>
      <c r="C35" s="40">
        <v>443796.93410000001</v>
      </c>
    </row>
    <row r="36" spans="1:3" ht="15" customHeight="1" x14ac:dyDescent="0.2">
      <c r="A36" s="78" t="s">
        <v>331</v>
      </c>
      <c r="B36" s="79">
        <v>135351.55040000001</v>
      </c>
      <c r="C36" s="79">
        <v>135351.55040000001</v>
      </c>
    </row>
    <row r="37" spans="1:3" ht="15" customHeight="1" x14ac:dyDescent="0.2">
      <c r="A37" s="39" t="s">
        <v>325</v>
      </c>
      <c r="B37" s="40">
        <v>381326.98930000002</v>
      </c>
      <c r="C37" s="40">
        <v>381326.98930000002</v>
      </c>
    </row>
    <row r="38" spans="1:3" ht="15" customHeight="1" x14ac:dyDescent="0.2">
      <c r="A38" s="78" t="s">
        <v>339</v>
      </c>
      <c r="B38" s="79">
        <v>1328787.9021000001</v>
      </c>
      <c r="C38" s="79">
        <v>1328787.9021000001</v>
      </c>
    </row>
    <row r="39" spans="1:3" ht="15" customHeight="1" x14ac:dyDescent="0.2">
      <c r="A39" s="39" t="s">
        <v>336</v>
      </c>
      <c r="B39" s="40">
        <v>290224.98230000003</v>
      </c>
      <c r="C39" s="40">
        <v>290224.98230000003</v>
      </c>
    </row>
    <row r="40" spans="1:3" ht="15" customHeight="1" x14ac:dyDescent="0.2">
      <c r="A40" s="78" t="s">
        <v>309</v>
      </c>
      <c r="B40" s="79">
        <v>1722512.6494</v>
      </c>
      <c r="C40" s="79">
        <v>1722512.6494</v>
      </c>
    </row>
    <row r="41" spans="1:3" ht="15" customHeight="1" x14ac:dyDescent="0.2">
      <c r="A41" s="39" t="s">
        <v>310</v>
      </c>
      <c r="B41" s="40">
        <v>842953.98119999992</v>
      </c>
      <c r="C41" s="40">
        <v>842953.98119999992</v>
      </c>
    </row>
    <row r="42" spans="1:3" ht="15" customHeight="1" x14ac:dyDescent="0.2">
      <c r="A42" s="78" t="s">
        <v>344</v>
      </c>
      <c r="B42" s="79">
        <v>430777.08759999997</v>
      </c>
      <c r="C42" s="79">
        <v>430777.08759999997</v>
      </c>
    </row>
    <row r="43" spans="1:3" ht="15" customHeight="1" x14ac:dyDescent="0.2">
      <c r="A43" s="39" t="s">
        <v>297</v>
      </c>
      <c r="B43" s="40">
        <v>939105.8689</v>
      </c>
      <c r="C43" s="40">
        <v>939105.8689</v>
      </c>
    </row>
    <row r="44" spans="1:3" ht="15" customHeight="1" x14ac:dyDescent="0.2">
      <c r="A44" s="78" t="s">
        <v>311</v>
      </c>
      <c r="B44" s="79">
        <v>1141221.1989</v>
      </c>
      <c r="C44" s="79">
        <v>1141221.1989</v>
      </c>
    </row>
    <row r="45" spans="1:3" ht="15" customHeight="1" x14ac:dyDescent="0.2">
      <c r="A45" s="39" t="s">
        <v>326</v>
      </c>
      <c r="B45" s="40">
        <v>464724.08790000004</v>
      </c>
      <c r="C45" s="40">
        <v>464724.08790000004</v>
      </c>
    </row>
    <row r="46" spans="1:3" ht="15" customHeight="1" x14ac:dyDescent="0.2">
      <c r="A46" s="78" t="s">
        <v>396</v>
      </c>
      <c r="B46" s="79">
        <v>4.8999999999999998E-3</v>
      </c>
      <c r="C46" s="79">
        <v>4.8999999999999998E-3</v>
      </c>
    </row>
    <row r="47" spans="1:3" ht="15" customHeight="1" x14ac:dyDescent="0.2">
      <c r="A47" s="39" t="s">
        <v>312</v>
      </c>
      <c r="B47" s="40">
        <v>954214.69449999998</v>
      </c>
      <c r="C47" s="40">
        <v>954214.69449999998</v>
      </c>
    </row>
    <row r="48" spans="1:3" ht="15" customHeight="1" x14ac:dyDescent="0.2">
      <c r="A48" s="78" t="s">
        <v>313</v>
      </c>
      <c r="B48" s="79">
        <v>1312873.3107</v>
      </c>
      <c r="C48" s="79">
        <v>1312873.3107</v>
      </c>
    </row>
    <row r="49" spans="1:3" ht="15" customHeight="1" x14ac:dyDescent="0.2">
      <c r="A49" s="39" t="s">
        <v>314</v>
      </c>
      <c r="B49" s="40">
        <v>362529.11399999994</v>
      </c>
      <c r="C49" s="40">
        <v>362529.11399999994</v>
      </c>
    </row>
    <row r="50" spans="1:3" ht="15" customHeight="1" x14ac:dyDescent="0.2">
      <c r="A50" s="78" t="s">
        <v>337</v>
      </c>
      <c r="B50" s="79">
        <v>119116.7046</v>
      </c>
      <c r="C50" s="79">
        <v>119116.7046</v>
      </c>
    </row>
    <row r="51" spans="1:3" ht="18.75" customHeight="1" x14ac:dyDescent="0.2">
      <c r="A51" s="88" t="s">
        <v>121</v>
      </c>
      <c r="B51" s="89">
        <f>SUM(B11:B50)</f>
        <v>23379708.743000001</v>
      </c>
      <c r="C51" s="89">
        <f>SUM(C11:C50)</f>
        <v>23379708.743000001</v>
      </c>
    </row>
    <row r="52" spans="1:3" ht="5.45" customHeight="1" x14ac:dyDescent="0.2">
      <c r="A52" s="84"/>
      <c r="B52" s="102"/>
      <c r="C52" s="102"/>
    </row>
    <row r="54" spans="1:3" x14ac:dyDescent="0.2">
      <c r="A54" s="1" t="s">
        <v>300</v>
      </c>
    </row>
  </sheetData>
  <mergeCells count="6">
    <mergeCell ref="A8:A9"/>
    <mergeCell ref="A2:C2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5373F-27C7-4E6C-8543-A180594D1AEE}">
  <dimension ref="A1:C128"/>
  <sheetViews>
    <sheetView zoomScale="160" zoomScaleNormal="160" workbookViewId="0">
      <selection sqref="A1:C1"/>
    </sheetView>
  </sheetViews>
  <sheetFormatPr baseColWidth="10" defaultRowHeight="11.25" x14ac:dyDescent="0.2"/>
  <cols>
    <col min="1" max="1" width="8" style="1" customWidth="1"/>
    <col min="2" max="2" width="40.28515625" style="1" customWidth="1"/>
    <col min="3" max="3" width="15.140625" style="1" customWidth="1"/>
    <col min="4" max="246" width="11.42578125" style="1"/>
    <col min="247" max="247" width="8" style="1" customWidth="1"/>
    <col min="248" max="248" width="40.28515625" style="1" customWidth="1"/>
    <col min="249" max="249" width="15.140625" style="1" customWidth="1"/>
    <col min="250" max="250" width="14.42578125" style="1" customWidth="1"/>
    <col min="251" max="251" width="13.140625" style="1" customWidth="1"/>
    <col min="252" max="252" width="16.140625" style="1" customWidth="1"/>
    <col min="253" max="253" width="14.5703125" style="1" customWidth="1"/>
    <col min="254" max="502" width="11.42578125" style="1"/>
    <col min="503" max="503" width="8" style="1" customWidth="1"/>
    <col min="504" max="504" width="40.28515625" style="1" customWidth="1"/>
    <col min="505" max="505" width="15.140625" style="1" customWidth="1"/>
    <col min="506" max="506" width="14.42578125" style="1" customWidth="1"/>
    <col min="507" max="507" width="13.140625" style="1" customWidth="1"/>
    <col min="508" max="508" width="16.140625" style="1" customWidth="1"/>
    <col min="509" max="509" width="14.5703125" style="1" customWidth="1"/>
    <col min="510" max="758" width="11.42578125" style="1"/>
    <col min="759" max="759" width="8" style="1" customWidth="1"/>
    <col min="760" max="760" width="40.28515625" style="1" customWidth="1"/>
    <col min="761" max="761" width="15.140625" style="1" customWidth="1"/>
    <col min="762" max="762" width="14.42578125" style="1" customWidth="1"/>
    <col min="763" max="763" width="13.140625" style="1" customWidth="1"/>
    <col min="764" max="764" width="16.140625" style="1" customWidth="1"/>
    <col min="765" max="765" width="14.5703125" style="1" customWidth="1"/>
    <col min="766" max="1014" width="11.42578125" style="1"/>
    <col min="1015" max="1015" width="8" style="1" customWidth="1"/>
    <col min="1016" max="1016" width="40.28515625" style="1" customWidth="1"/>
    <col min="1017" max="1017" width="15.140625" style="1" customWidth="1"/>
    <col min="1018" max="1018" width="14.42578125" style="1" customWidth="1"/>
    <col min="1019" max="1019" width="13.140625" style="1" customWidth="1"/>
    <col min="1020" max="1020" width="16.140625" style="1" customWidth="1"/>
    <col min="1021" max="1021" width="14.5703125" style="1" customWidth="1"/>
    <col min="1022" max="1270" width="11.42578125" style="1"/>
    <col min="1271" max="1271" width="8" style="1" customWidth="1"/>
    <col min="1272" max="1272" width="40.28515625" style="1" customWidth="1"/>
    <col min="1273" max="1273" width="15.140625" style="1" customWidth="1"/>
    <col min="1274" max="1274" width="14.42578125" style="1" customWidth="1"/>
    <col min="1275" max="1275" width="13.140625" style="1" customWidth="1"/>
    <col min="1276" max="1276" width="16.140625" style="1" customWidth="1"/>
    <col min="1277" max="1277" width="14.5703125" style="1" customWidth="1"/>
    <col min="1278" max="1526" width="11.42578125" style="1"/>
    <col min="1527" max="1527" width="8" style="1" customWidth="1"/>
    <col min="1528" max="1528" width="40.28515625" style="1" customWidth="1"/>
    <col min="1529" max="1529" width="15.140625" style="1" customWidth="1"/>
    <col min="1530" max="1530" width="14.42578125" style="1" customWidth="1"/>
    <col min="1531" max="1531" width="13.140625" style="1" customWidth="1"/>
    <col min="1532" max="1532" width="16.140625" style="1" customWidth="1"/>
    <col min="1533" max="1533" width="14.5703125" style="1" customWidth="1"/>
    <col min="1534" max="1782" width="11.42578125" style="1"/>
    <col min="1783" max="1783" width="8" style="1" customWidth="1"/>
    <col min="1784" max="1784" width="40.28515625" style="1" customWidth="1"/>
    <col min="1785" max="1785" width="15.140625" style="1" customWidth="1"/>
    <col min="1786" max="1786" width="14.42578125" style="1" customWidth="1"/>
    <col min="1787" max="1787" width="13.140625" style="1" customWidth="1"/>
    <col min="1788" max="1788" width="16.140625" style="1" customWidth="1"/>
    <col min="1789" max="1789" width="14.5703125" style="1" customWidth="1"/>
    <col min="1790" max="2038" width="11.42578125" style="1"/>
    <col min="2039" max="2039" width="8" style="1" customWidth="1"/>
    <col min="2040" max="2040" width="40.28515625" style="1" customWidth="1"/>
    <col min="2041" max="2041" width="15.140625" style="1" customWidth="1"/>
    <col min="2042" max="2042" width="14.42578125" style="1" customWidth="1"/>
    <col min="2043" max="2043" width="13.140625" style="1" customWidth="1"/>
    <col min="2044" max="2044" width="16.140625" style="1" customWidth="1"/>
    <col min="2045" max="2045" width="14.5703125" style="1" customWidth="1"/>
    <col min="2046" max="2294" width="11.42578125" style="1"/>
    <col min="2295" max="2295" width="8" style="1" customWidth="1"/>
    <col min="2296" max="2296" width="40.28515625" style="1" customWidth="1"/>
    <col min="2297" max="2297" width="15.140625" style="1" customWidth="1"/>
    <col min="2298" max="2298" width="14.42578125" style="1" customWidth="1"/>
    <col min="2299" max="2299" width="13.140625" style="1" customWidth="1"/>
    <col min="2300" max="2300" width="16.140625" style="1" customWidth="1"/>
    <col min="2301" max="2301" width="14.5703125" style="1" customWidth="1"/>
    <col min="2302" max="2550" width="11.42578125" style="1"/>
    <col min="2551" max="2551" width="8" style="1" customWidth="1"/>
    <col min="2552" max="2552" width="40.28515625" style="1" customWidth="1"/>
    <col min="2553" max="2553" width="15.140625" style="1" customWidth="1"/>
    <col min="2554" max="2554" width="14.42578125" style="1" customWidth="1"/>
    <col min="2555" max="2555" width="13.140625" style="1" customWidth="1"/>
    <col min="2556" max="2556" width="16.140625" style="1" customWidth="1"/>
    <col min="2557" max="2557" width="14.5703125" style="1" customWidth="1"/>
    <col min="2558" max="2806" width="11.42578125" style="1"/>
    <col min="2807" max="2807" width="8" style="1" customWidth="1"/>
    <col min="2808" max="2808" width="40.28515625" style="1" customWidth="1"/>
    <col min="2809" max="2809" width="15.140625" style="1" customWidth="1"/>
    <col min="2810" max="2810" width="14.42578125" style="1" customWidth="1"/>
    <col min="2811" max="2811" width="13.140625" style="1" customWidth="1"/>
    <col min="2812" max="2812" width="16.140625" style="1" customWidth="1"/>
    <col min="2813" max="2813" width="14.5703125" style="1" customWidth="1"/>
    <col min="2814" max="3062" width="11.42578125" style="1"/>
    <col min="3063" max="3063" width="8" style="1" customWidth="1"/>
    <col min="3064" max="3064" width="40.28515625" style="1" customWidth="1"/>
    <col min="3065" max="3065" width="15.140625" style="1" customWidth="1"/>
    <col min="3066" max="3066" width="14.42578125" style="1" customWidth="1"/>
    <col min="3067" max="3067" width="13.140625" style="1" customWidth="1"/>
    <col min="3068" max="3068" width="16.140625" style="1" customWidth="1"/>
    <col min="3069" max="3069" width="14.5703125" style="1" customWidth="1"/>
    <col min="3070" max="3318" width="11.42578125" style="1"/>
    <col min="3319" max="3319" width="8" style="1" customWidth="1"/>
    <col min="3320" max="3320" width="40.28515625" style="1" customWidth="1"/>
    <col min="3321" max="3321" width="15.140625" style="1" customWidth="1"/>
    <col min="3322" max="3322" width="14.42578125" style="1" customWidth="1"/>
    <col min="3323" max="3323" width="13.140625" style="1" customWidth="1"/>
    <col min="3324" max="3324" width="16.140625" style="1" customWidth="1"/>
    <col min="3325" max="3325" width="14.5703125" style="1" customWidth="1"/>
    <col min="3326" max="3574" width="11.42578125" style="1"/>
    <col min="3575" max="3575" width="8" style="1" customWidth="1"/>
    <col min="3576" max="3576" width="40.28515625" style="1" customWidth="1"/>
    <col min="3577" max="3577" width="15.140625" style="1" customWidth="1"/>
    <col min="3578" max="3578" width="14.42578125" style="1" customWidth="1"/>
    <col min="3579" max="3579" width="13.140625" style="1" customWidth="1"/>
    <col min="3580" max="3580" width="16.140625" style="1" customWidth="1"/>
    <col min="3581" max="3581" width="14.5703125" style="1" customWidth="1"/>
    <col min="3582" max="3830" width="11.42578125" style="1"/>
    <col min="3831" max="3831" width="8" style="1" customWidth="1"/>
    <col min="3832" max="3832" width="40.28515625" style="1" customWidth="1"/>
    <col min="3833" max="3833" width="15.140625" style="1" customWidth="1"/>
    <col min="3834" max="3834" width="14.42578125" style="1" customWidth="1"/>
    <col min="3835" max="3835" width="13.140625" style="1" customWidth="1"/>
    <col min="3836" max="3836" width="16.140625" style="1" customWidth="1"/>
    <col min="3837" max="3837" width="14.5703125" style="1" customWidth="1"/>
    <col min="3838" max="4086" width="11.42578125" style="1"/>
    <col min="4087" max="4087" width="8" style="1" customWidth="1"/>
    <col min="4088" max="4088" width="40.28515625" style="1" customWidth="1"/>
    <col min="4089" max="4089" width="15.140625" style="1" customWidth="1"/>
    <col min="4090" max="4090" width="14.42578125" style="1" customWidth="1"/>
    <col min="4091" max="4091" width="13.140625" style="1" customWidth="1"/>
    <col min="4092" max="4092" width="16.140625" style="1" customWidth="1"/>
    <col min="4093" max="4093" width="14.5703125" style="1" customWidth="1"/>
    <col min="4094" max="4342" width="11.42578125" style="1"/>
    <col min="4343" max="4343" width="8" style="1" customWidth="1"/>
    <col min="4344" max="4344" width="40.28515625" style="1" customWidth="1"/>
    <col min="4345" max="4345" width="15.140625" style="1" customWidth="1"/>
    <col min="4346" max="4346" width="14.42578125" style="1" customWidth="1"/>
    <col min="4347" max="4347" width="13.140625" style="1" customWidth="1"/>
    <col min="4348" max="4348" width="16.140625" style="1" customWidth="1"/>
    <col min="4349" max="4349" width="14.5703125" style="1" customWidth="1"/>
    <col min="4350" max="4598" width="11.42578125" style="1"/>
    <col min="4599" max="4599" width="8" style="1" customWidth="1"/>
    <col min="4600" max="4600" width="40.28515625" style="1" customWidth="1"/>
    <col min="4601" max="4601" width="15.140625" style="1" customWidth="1"/>
    <col min="4602" max="4602" width="14.42578125" style="1" customWidth="1"/>
    <col min="4603" max="4603" width="13.140625" style="1" customWidth="1"/>
    <col min="4604" max="4604" width="16.140625" style="1" customWidth="1"/>
    <col min="4605" max="4605" width="14.5703125" style="1" customWidth="1"/>
    <col min="4606" max="4854" width="11.42578125" style="1"/>
    <col min="4855" max="4855" width="8" style="1" customWidth="1"/>
    <col min="4856" max="4856" width="40.28515625" style="1" customWidth="1"/>
    <col min="4857" max="4857" width="15.140625" style="1" customWidth="1"/>
    <col min="4858" max="4858" width="14.42578125" style="1" customWidth="1"/>
    <col min="4859" max="4859" width="13.140625" style="1" customWidth="1"/>
    <col min="4860" max="4860" width="16.140625" style="1" customWidth="1"/>
    <col min="4861" max="4861" width="14.5703125" style="1" customWidth="1"/>
    <col min="4862" max="5110" width="11.42578125" style="1"/>
    <col min="5111" max="5111" width="8" style="1" customWidth="1"/>
    <col min="5112" max="5112" width="40.28515625" style="1" customWidth="1"/>
    <col min="5113" max="5113" width="15.140625" style="1" customWidth="1"/>
    <col min="5114" max="5114" width="14.42578125" style="1" customWidth="1"/>
    <col min="5115" max="5115" width="13.140625" style="1" customWidth="1"/>
    <col min="5116" max="5116" width="16.140625" style="1" customWidth="1"/>
    <col min="5117" max="5117" width="14.5703125" style="1" customWidth="1"/>
    <col min="5118" max="5366" width="11.42578125" style="1"/>
    <col min="5367" max="5367" width="8" style="1" customWidth="1"/>
    <col min="5368" max="5368" width="40.28515625" style="1" customWidth="1"/>
    <col min="5369" max="5369" width="15.140625" style="1" customWidth="1"/>
    <col min="5370" max="5370" width="14.42578125" style="1" customWidth="1"/>
    <col min="5371" max="5371" width="13.140625" style="1" customWidth="1"/>
    <col min="5372" max="5372" width="16.140625" style="1" customWidth="1"/>
    <col min="5373" max="5373" width="14.5703125" style="1" customWidth="1"/>
    <col min="5374" max="5622" width="11.42578125" style="1"/>
    <col min="5623" max="5623" width="8" style="1" customWidth="1"/>
    <col min="5624" max="5624" width="40.28515625" style="1" customWidth="1"/>
    <col min="5625" max="5625" width="15.140625" style="1" customWidth="1"/>
    <col min="5626" max="5626" width="14.42578125" style="1" customWidth="1"/>
    <col min="5627" max="5627" width="13.140625" style="1" customWidth="1"/>
    <col min="5628" max="5628" width="16.140625" style="1" customWidth="1"/>
    <col min="5629" max="5629" width="14.5703125" style="1" customWidth="1"/>
    <col min="5630" max="5878" width="11.42578125" style="1"/>
    <col min="5879" max="5879" width="8" style="1" customWidth="1"/>
    <col min="5880" max="5880" width="40.28515625" style="1" customWidth="1"/>
    <col min="5881" max="5881" width="15.140625" style="1" customWidth="1"/>
    <col min="5882" max="5882" width="14.42578125" style="1" customWidth="1"/>
    <col min="5883" max="5883" width="13.140625" style="1" customWidth="1"/>
    <col min="5884" max="5884" width="16.140625" style="1" customWidth="1"/>
    <col min="5885" max="5885" width="14.5703125" style="1" customWidth="1"/>
    <col min="5886" max="6134" width="11.42578125" style="1"/>
    <col min="6135" max="6135" width="8" style="1" customWidth="1"/>
    <col min="6136" max="6136" width="40.28515625" style="1" customWidth="1"/>
    <col min="6137" max="6137" width="15.140625" style="1" customWidth="1"/>
    <col min="6138" max="6138" width="14.42578125" style="1" customWidth="1"/>
    <col min="6139" max="6139" width="13.140625" style="1" customWidth="1"/>
    <col min="6140" max="6140" width="16.140625" style="1" customWidth="1"/>
    <col min="6141" max="6141" width="14.5703125" style="1" customWidth="1"/>
    <col min="6142" max="6390" width="11.42578125" style="1"/>
    <col min="6391" max="6391" width="8" style="1" customWidth="1"/>
    <col min="6392" max="6392" width="40.28515625" style="1" customWidth="1"/>
    <col min="6393" max="6393" width="15.140625" style="1" customWidth="1"/>
    <col min="6394" max="6394" width="14.42578125" style="1" customWidth="1"/>
    <col min="6395" max="6395" width="13.140625" style="1" customWidth="1"/>
    <col min="6396" max="6396" width="16.140625" style="1" customWidth="1"/>
    <col min="6397" max="6397" width="14.5703125" style="1" customWidth="1"/>
    <col min="6398" max="6646" width="11.42578125" style="1"/>
    <col min="6647" max="6647" width="8" style="1" customWidth="1"/>
    <col min="6648" max="6648" width="40.28515625" style="1" customWidth="1"/>
    <col min="6649" max="6649" width="15.140625" style="1" customWidth="1"/>
    <col min="6650" max="6650" width="14.42578125" style="1" customWidth="1"/>
    <col min="6651" max="6651" width="13.140625" style="1" customWidth="1"/>
    <col min="6652" max="6652" width="16.140625" style="1" customWidth="1"/>
    <col min="6653" max="6653" width="14.5703125" style="1" customWidth="1"/>
    <col min="6654" max="6902" width="11.42578125" style="1"/>
    <col min="6903" max="6903" width="8" style="1" customWidth="1"/>
    <col min="6904" max="6904" width="40.28515625" style="1" customWidth="1"/>
    <col min="6905" max="6905" width="15.140625" style="1" customWidth="1"/>
    <col min="6906" max="6906" width="14.42578125" style="1" customWidth="1"/>
    <col min="6907" max="6907" width="13.140625" style="1" customWidth="1"/>
    <col min="6908" max="6908" width="16.140625" style="1" customWidth="1"/>
    <col min="6909" max="6909" width="14.5703125" style="1" customWidth="1"/>
    <col min="6910" max="7158" width="11.42578125" style="1"/>
    <col min="7159" max="7159" width="8" style="1" customWidth="1"/>
    <col min="7160" max="7160" width="40.28515625" style="1" customWidth="1"/>
    <col min="7161" max="7161" width="15.140625" style="1" customWidth="1"/>
    <col min="7162" max="7162" width="14.42578125" style="1" customWidth="1"/>
    <col min="7163" max="7163" width="13.140625" style="1" customWidth="1"/>
    <col min="7164" max="7164" width="16.140625" style="1" customWidth="1"/>
    <col min="7165" max="7165" width="14.5703125" style="1" customWidth="1"/>
    <col min="7166" max="7414" width="11.42578125" style="1"/>
    <col min="7415" max="7415" width="8" style="1" customWidth="1"/>
    <col min="7416" max="7416" width="40.28515625" style="1" customWidth="1"/>
    <col min="7417" max="7417" width="15.140625" style="1" customWidth="1"/>
    <col min="7418" max="7418" width="14.42578125" style="1" customWidth="1"/>
    <col min="7419" max="7419" width="13.140625" style="1" customWidth="1"/>
    <col min="7420" max="7420" width="16.140625" style="1" customWidth="1"/>
    <col min="7421" max="7421" width="14.5703125" style="1" customWidth="1"/>
    <col min="7422" max="7670" width="11.42578125" style="1"/>
    <col min="7671" max="7671" width="8" style="1" customWidth="1"/>
    <col min="7672" max="7672" width="40.28515625" style="1" customWidth="1"/>
    <col min="7673" max="7673" width="15.140625" style="1" customWidth="1"/>
    <col min="7674" max="7674" width="14.42578125" style="1" customWidth="1"/>
    <col min="7675" max="7675" width="13.140625" style="1" customWidth="1"/>
    <col min="7676" max="7676" width="16.140625" style="1" customWidth="1"/>
    <col min="7677" max="7677" width="14.5703125" style="1" customWidth="1"/>
    <col min="7678" max="7926" width="11.42578125" style="1"/>
    <col min="7927" max="7927" width="8" style="1" customWidth="1"/>
    <col min="7928" max="7928" width="40.28515625" style="1" customWidth="1"/>
    <col min="7929" max="7929" width="15.140625" style="1" customWidth="1"/>
    <col min="7930" max="7930" width="14.42578125" style="1" customWidth="1"/>
    <col min="7931" max="7931" width="13.140625" style="1" customWidth="1"/>
    <col min="7932" max="7932" width="16.140625" style="1" customWidth="1"/>
    <col min="7933" max="7933" width="14.5703125" style="1" customWidth="1"/>
    <col min="7934" max="8182" width="11.42578125" style="1"/>
    <col min="8183" max="8183" width="8" style="1" customWidth="1"/>
    <col min="8184" max="8184" width="40.28515625" style="1" customWidth="1"/>
    <col min="8185" max="8185" width="15.140625" style="1" customWidth="1"/>
    <col min="8186" max="8186" width="14.42578125" style="1" customWidth="1"/>
    <col min="8187" max="8187" width="13.140625" style="1" customWidth="1"/>
    <col min="8188" max="8188" width="16.140625" style="1" customWidth="1"/>
    <col min="8189" max="8189" width="14.5703125" style="1" customWidth="1"/>
    <col min="8190" max="8438" width="11.42578125" style="1"/>
    <col min="8439" max="8439" width="8" style="1" customWidth="1"/>
    <col min="8440" max="8440" width="40.28515625" style="1" customWidth="1"/>
    <col min="8441" max="8441" width="15.140625" style="1" customWidth="1"/>
    <col min="8442" max="8442" width="14.42578125" style="1" customWidth="1"/>
    <col min="8443" max="8443" width="13.140625" style="1" customWidth="1"/>
    <col min="8444" max="8444" width="16.140625" style="1" customWidth="1"/>
    <col min="8445" max="8445" width="14.5703125" style="1" customWidth="1"/>
    <col min="8446" max="8694" width="11.42578125" style="1"/>
    <col min="8695" max="8695" width="8" style="1" customWidth="1"/>
    <col min="8696" max="8696" width="40.28515625" style="1" customWidth="1"/>
    <col min="8697" max="8697" width="15.140625" style="1" customWidth="1"/>
    <col min="8698" max="8698" width="14.42578125" style="1" customWidth="1"/>
    <col min="8699" max="8699" width="13.140625" style="1" customWidth="1"/>
    <col min="8700" max="8700" width="16.140625" style="1" customWidth="1"/>
    <col min="8701" max="8701" width="14.5703125" style="1" customWidth="1"/>
    <col min="8702" max="8950" width="11.42578125" style="1"/>
    <col min="8951" max="8951" width="8" style="1" customWidth="1"/>
    <col min="8952" max="8952" width="40.28515625" style="1" customWidth="1"/>
    <col min="8953" max="8953" width="15.140625" style="1" customWidth="1"/>
    <col min="8954" max="8954" width="14.42578125" style="1" customWidth="1"/>
    <col min="8955" max="8955" width="13.140625" style="1" customWidth="1"/>
    <col min="8956" max="8956" width="16.140625" style="1" customWidth="1"/>
    <col min="8957" max="8957" width="14.5703125" style="1" customWidth="1"/>
    <col min="8958" max="9206" width="11.42578125" style="1"/>
    <col min="9207" max="9207" width="8" style="1" customWidth="1"/>
    <col min="9208" max="9208" width="40.28515625" style="1" customWidth="1"/>
    <col min="9209" max="9209" width="15.140625" style="1" customWidth="1"/>
    <col min="9210" max="9210" width="14.42578125" style="1" customWidth="1"/>
    <col min="9211" max="9211" width="13.140625" style="1" customWidth="1"/>
    <col min="9212" max="9212" width="16.140625" style="1" customWidth="1"/>
    <col min="9213" max="9213" width="14.5703125" style="1" customWidth="1"/>
    <col min="9214" max="9462" width="11.42578125" style="1"/>
    <col min="9463" max="9463" width="8" style="1" customWidth="1"/>
    <col min="9464" max="9464" width="40.28515625" style="1" customWidth="1"/>
    <col min="9465" max="9465" width="15.140625" style="1" customWidth="1"/>
    <col min="9466" max="9466" width="14.42578125" style="1" customWidth="1"/>
    <col min="9467" max="9467" width="13.140625" style="1" customWidth="1"/>
    <col min="9468" max="9468" width="16.140625" style="1" customWidth="1"/>
    <col min="9469" max="9469" width="14.5703125" style="1" customWidth="1"/>
    <col min="9470" max="9718" width="11.42578125" style="1"/>
    <col min="9719" max="9719" width="8" style="1" customWidth="1"/>
    <col min="9720" max="9720" width="40.28515625" style="1" customWidth="1"/>
    <col min="9721" max="9721" width="15.140625" style="1" customWidth="1"/>
    <col min="9722" max="9722" width="14.42578125" style="1" customWidth="1"/>
    <col min="9723" max="9723" width="13.140625" style="1" customWidth="1"/>
    <col min="9724" max="9724" width="16.140625" style="1" customWidth="1"/>
    <col min="9725" max="9725" width="14.5703125" style="1" customWidth="1"/>
    <col min="9726" max="9974" width="11.42578125" style="1"/>
    <col min="9975" max="9975" width="8" style="1" customWidth="1"/>
    <col min="9976" max="9976" width="40.28515625" style="1" customWidth="1"/>
    <col min="9977" max="9977" width="15.140625" style="1" customWidth="1"/>
    <col min="9978" max="9978" width="14.42578125" style="1" customWidth="1"/>
    <col min="9979" max="9979" width="13.140625" style="1" customWidth="1"/>
    <col min="9980" max="9980" width="16.140625" style="1" customWidth="1"/>
    <col min="9981" max="9981" width="14.5703125" style="1" customWidth="1"/>
    <col min="9982" max="10230" width="11.42578125" style="1"/>
    <col min="10231" max="10231" width="8" style="1" customWidth="1"/>
    <col min="10232" max="10232" width="40.28515625" style="1" customWidth="1"/>
    <col min="10233" max="10233" width="15.140625" style="1" customWidth="1"/>
    <col min="10234" max="10234" width="14.42578125" style="1" customWidth="1"/>
    <col min="10235" max="10235" width="13.140625" style="1" customWidth="1"/>
    <col min="10236" max="10236" width="16.140625" style="1" customWidth="1"/>
    <col min="10237" max="10237" width="14.5703125" style="1" customWidth="1"/>
    <col min="10238" max="10486" width="11.42578125" style="1"/>
    <col min="10487" max="10487" width="8" style="1" customWidth="1"/>
    <col min="10488" max="10488" width="40.28515625" style="1" customWidth="1"/>
    <col min="10489" max="10489" width="15.140625" style="1" customWidth="1"/>
    <col min="10490" max="10490" width="14.42578125" style="1" customWidth="1"/>
    <col min="10491" max="10491" width="13.140625" style="1" customWidth="1"/>
    <col min="10492" max="10492" width="16.140625" style="1" customWidth="1"/>
    <col min="10493" max="10493" width="14.5703125" style="1" customWidth="1"/>
    <col min="10494" max="10742" width="11.42578125" style="1"/>
    <col min="10743" max="10743" width="8" style="1" customWidth="1"/>
    <col min="10744" max="10744" width="40.28515625" style="1" customWidth="1"/>
    <col min="10745" max="10745" width="15.140625" style="1" customWidth="1"/>
    <col min="10746" max="10746" width="14.42578125" style="1" customWidth="1"/>
    <col min="10747" max="10747" width="13.140625" style="1" customWidth="1"/>
    <col min="10748" max="10748" width="16.140625" style="1" customWidth="1"/>
    <col min="10749" max="10749" width="14.5703125" style="1" customWidth="1"/>
    <col min="10750" max="10998" width="11.42578125" style="1"/>
    <col min="10999" max="10999" width="8" style="1" customWidth="1"/>
    <col min="11000" max="11000" width="40.28515625" style="1" customWidth="1"/>
    <col min="11001" max="11001" width="15.140625" style="1" customWidth="1"/>
    <col min="11002" max="11002" width="14.42578125" style="1" customWidth="1"/>
    <col min="11003" max="11003" width="13.140625" style="1" customWidth="1"/>
    <col min="11004" max="11004" width="16.140625" style="1" customWidth="1"/>
    <col min="11005" max="11005" width="14.5703125" style="1" customWidth="1"/>
    <col min="11006" max="11254" width="11.42578125" style="1"/>
    <col min="11255" max="11255" width="8" style="1" customWidth="1"/>
    <col min="11256" max="11256" width="40.28515625" style="1" customWidth="1"/>
    <col min="11257" max="11257" width="15.140625" style="1" customWidth="1"/>
    <col min="11258" max="11258" width="14.42578125" style="1" customWidth="1"/>
    <col min="11259" max="11259" width="13.140625" style="1" customWidth="1"/>
    <col min="11260" max="11260" width="16.140625" style="1" customWidth="1"/>
    <col min="11261" max="11261" width="14.5703125" style="1" customWidth="1"/>
    <col min="11262" max="11510" width="11.42578125" style="1"/>
    <col min="11511" max="11511" width="8" style="1" customWidth="1"/>
    <col min="11512" max="11512" width="40.28515625" style="1" customWidth="1"/>
    <col min="11513" max="11513" width="15.140625" style="1" customWidth="1"/>
    <col min="11514" max="11514" width="14.42578125" style="1" customWidth="1"/>
    <col min="11515" max="11515" width="13.140625" style="1" customWidth="1"/>
    <col min="11516" max="11516" width="16.140625" style="1" customWidth="1"/>
    <col min="11517" max="11517" width="14.5703125" style="1" customWidth="1"/>
    <col min="11518" max="11766" width="11.42578125" style="1"/>
    <col min="11767" max="11767" width="8" style="1" customWidth="1"/>
    <col min="11768" max="11768" width="40.28515625" style="1" customWidth="1"/>
    <col min="11769" max="11769" width="15.140625" style="1" customWidth="1"/>
    <col min="11770" max="11770" width="14.42578125" style="1" customWidth="1"/>
    <col min="11771" max="11771" width="13.140625" style="1" customWidth="1"/>
    <col min="11772" max="11772" width="16.140625" style="1" customWidth="1"/>
    <col min="11773" max="11773" width="14.5703125" style="1" customWidth="1"/>
    <col min="11774" max="12022" width="11.42578125" style="1"/>
    <col min="12023" max="12023" width="8" style="1" customWidth="1"/>
    <col min="12024" max="12024" width="40.28515625" style="1" customWidth="1"/>
    <col min="12025" max="12025" width="15.140625" style="1" customWidth="1"/>
    <col min="12026" max="12026" width="14.42578125" style="1" customWidth="1"/>
    <col min="12027" max="12027" width="13.140625" style="1" customWidth="1"/>
    <col min="12028" max="12028" width="16.140625" style="1" customWidth="1"/>
    <col min="12029" max="12029" width="14.5703125" style="1" customWidth="1"/>
    <col min="12030" max="12278" width="11.42578125" style="1"/>
    <col min="12279" max="12279" width="8" style="1" customWidth="1"/>
    <col min="12280" max="12280" width="40.28515625" style="1" customWidth="1"/>
    <col min="12281" max="12281" width="15.140625" style="1" customWidth="1"/>
    <col min="12282" max="12282" width="14.42578125" style="1" customWidth="1"/>
    <col min="12283" max="12283" width="13.140625" style="1" customWidth="1"/>
    <col min="12284" max="12284" width="16.140625" style="1" customWidth="1"/>
    <col min="12285" max="12285" width="14.5703125" style="1" customWidth="1"/>
    <col min="12286" max="12534" width="11.42578125" style="1"/>
    <col min="12535" max="12535" width="8" style="1" customWidth="1"/>
    <col min="12536" max="12536" width="40.28515625" style="1" customWidth="1"/>
    <col min="12537" max="12537" width="15.140625" style="1" customWidth="1"/>
    <col min="12538" max="12538" width="14.42578125" style="1" customWidth="1"/>
    <col min="12539" max="12539" width="13.140625" style="1" customWidth="1"/>
    <col min="12540" max="12540" width="16.140625" style="1" customWidth="1"/>
    <col min="12541" max="12541" width="14.5703125" style="1" customWidth="1"/>
    <col min="12542" max="12790" width="11.42578125" style="1"/>
    <col min="12791" max="12791" width="8" style="1" customWidth="1"/>
    <col min="12792" max="12792" width="40.28515625" style="1" customWidth="1"/>
    <col min="12793" max="12793" width="15.140625" style="1" customWidth="1"/>
    <col min="12794" max="12794" width="14.42578125" style="1" customWidth="1"/>
    <col min="12795" max="12795" width="13.140625" style="1" customWidth="1"/>
    <col min="12796" max="12796" width="16.140625" style="1" customWidth="1"/>
    <col min="12797" max="12797" width="14.5703125" style="1" customWidth="1"/>
    <col min="12798" max="13046" width="11.42578125" style="1"/>
    <col min="13047" max="13047" width="8" style="1" customWidth="1"/>
    <col min="13048" max="13048" width="40.28515625" style="1" customWidth="1"/>
    <col min="13049" max="13049" width="15.140625" style="1" customWidth="1"/>
    <col min="13050" max="13050" width="14.42578125" style="1" customWidth="1"/>
    <col min="13051" max="13051" width="13.140625" style="1" customWidth="1"/>
    <col min="13052" max="13052" width="16.140625" style="1" customWidth="1"/>
    <col min="13053" max="13053" width="14.5703125" style="1" customWidth="1"/>
    <col min="13054" max="13302" width="11.42578125" style="1"/>
    <col min="13303" max="13303" width="8" style="1" customWidth="1"/>
    <col min="13304" max="13304" width="40.28515625" style="1" customWidth="1"/>
    <col min="13305" max="13305" width="15.140625" style="1" customWidth="1"/>
    <col min="13306" max="13306" width="14.42578125" style="1" customWidth="1"/>
    <col min="13307" max="13307" width="13.140625" style="1" customWidth="1"/>
    <col min="13308" max="13308" width="16.140625" style="1" customWidth="1"/>
    <col min="13309" max="13309" width="14.5703125" style="1" customWidth="1"/>
    <col min="13310" max="13558" width="11.42578125" style="1"/>
    <col min="13559" max="13559" width="8" style="1" customWidth="1"/>
    <col min="13560" max="13560" width="40.28515625" style="1" customWidth="1"/>
    <col min="13561" max="13561" width="15.140625" style="1" customWidth="1"/>
    <col min="13562" max="13562" width="14.42578125" style="1" customWidth="1"/>
    <col min="13563" max="13563" width="13.140625" style="1" customWidth="1"/>
    <col min="13564" max="13564" width="16.140625" style="1" customWidth="1"/>
    <col min="13565" max="13565" width="14.5703125" style="1" customWidth="1"/>
    <col min="13566" max="13814" width="11.42578125" style="1"/>
    <col min="13815" max="13815" width="8" style="1" customWidth="1"/>
    <col min="13816" max="13816" width="40.28515625" style="1" customWidth="1"/>
    <col min="13817" max="13817" width="15.140625" style="1" customWidth="1"/>
    <col min="13818" max="13818" width="14.42578125" style="1" customWidth="1"/>
    <col min="13819" max="13819" width="13.140625" style="1" customWidth="1"/>
    <col min="13820" max="13820" width="16.140625" style="1" customWidth="1"/>
    <col min="13821" max="13821" width="14.5703125" style="1" customWidth="1"/>
    <col min="13822" max="14070" width="11.42578125" style="1"/>
    <col min="14071" max="14071" width="8" style="1" customWidth="1"/>
    <col min="14072" max="14072" width="40.28515625" style="1" customWidth="1"/>
    <col min="14073" max="14073" width="15.140625" style="1" customWidth="1"/>
    <col min="14074" max="14074" width="14.42578125" style="1" customWidth="1"/>
    <col min="14075" max="14075" width="13.140625" style="1" customWidth="1"/>
    <col min="14076" max="14076" width="16.140625" style="1" customWidth="1"/>
    <col min="14077" max="14077" width="14.5703125" style="1" customWidth="1"/>
    <col min="14078" max="14326" width="11.42578125" style="1"/>
    <col min="14327" max="14327" width="8" style="1" customWidth="1"/>
    <col min="14328" max="14328" width="40.28515625" style="1" customWidth="1"/>
    <col min="14329" max="14329" width="15.140625" style="1" customWidth="1"/>
    <col min="14330" max="14330" width="14.42578125" style="1" customWidth="1"/>
    <col min="14331" max="14331" width="13.140625" style="1" customWidth="1"/>
    <col min="14332" max="14332" width="16.140625" style="1" customWidth="1"/>
    <col min="14333" max="14333" width="14.5703125" style="1" customWidth="1"/>
    <col min="14334" max="14582" width="11.42578125" style="1"/>
    <col min="14583" max="14583" width="8" style="1" customWidth="1"/>
    <col min="14584" max="14584" width="40.28515625" style="1" customWidth="1"/>
    <col min="14585" max="14585" width="15.140625" style="1" customWidth="1"/>
    <col min="14586" max="14586" width="14.42578125" style="1" customWidth="1"/>
    <col min="14587" max="14587" width="13.140625" style="1" customWidth="1"/>
    <col min="14588" max="14588" width="16.140625" style="1" customWidth="1"/>
    <col min="14589" max="14589" width="14.5703125" style="1" customWidth="1"/>
    <col min="14590" max="14838" width="11.42578125" style="1"/>
    <col min="14839" max="14839" width="8" style="1" customWidth="1"/>
    <col min="14840" max="14840" width="40.28515625" style="1" customWidth="1"/>
    <col min="14841" max="14841" width="15.140625" style="1" customWidth="1"/>
    <col min="14842" max="14842" width="14.42578125" style="1" customWidth="1"/>
    <col min="14843" max="14843" width="13.140625" style="1" customWidth="1"/>
    <col min="14844" max="14844" width="16.140625" style="1" customWidth="1"/>
    <col min="14845" max="14845" width="14.5703125" style="1" customWidth="1"/>
    <col min="14846" max="15094" width="11.42578125" style="1"/>
    <col min="15095" max="15095" width="8" style="1" customWidth="1"/>
    <col min="15096" max="15096" width="40.28515625" style="1" customWidth="1"/>
    <col min="15097" max="15097" width="15.140625" style="1" customWidth="1"/>
    <col min="15098" max="15098" width="14.42578125" style="1" customWidth="1"/>
    <col min="15099" max="15099" width="13.140625" style="1" customWidth="1"/>
    <col min="15100" max="15100" width="16.140625" style="1" customWidth="1"/>
    <col min="15101" max="15101" width="14.5703125" style="1" customWidth="1"/>
    <col min="15102" max="15350" width="11.42578125" style="1"/>
    <col min="15351" max="15351" width="8" style="1" customWidth="1"/>
    <col min="15352" max="15352" width="40.28515625" style="1" customWidth="1"/>
    <col min="15353" max="15353" width="15.140625" style="1" customWidth="1"/>
    <col min="15354" max="15354" width="14.42578125" style="1" customWidth="1"/>
    <col min="15355" max="15355" width="13.140625" style="1" customWidth="1"/>
    <col min="15356" max="15356" width="16.140625" style="1" customWidth="1"/>
    <col min="15357" max="15357" width="14.5703125" style="1" customWidth="1"/>
    <col min="15358" max="15606" width="11.42578125" style="1"/>
    <col min="15607" max="15607" width="8" style="1" customWidth="1"/>
    <col min="15608" max="15608" width="40.28515625" style="1" customWidth="1"/>
    <col min="15609" max="15609" width="15.140625" style="1" customWidth="1"/>
    <col min="15610" max="15610" width="14.42578125" style="1" customWidth="1"/>
    <col min="15611" max="15611" width="13.140625" style="1" customWidth="1"/>
    <col min="15612" max="15612" width="16.140625" style="1" customWidth="1"/>
    <col min="15613" max="15613" width="14.5703125" style="1" customWidth="1"/>
    <col min="15614" max="15862" width="11.42578125" style="1"/>
    <col min="15863" max="15863" width="8" style="1" customWidth="1"/>
    <col min="15864" max="15864" width="40.28515625" style="1" customWidth="1"/>
    <col min="15865" max="15865" width="15.140625" style="1" customWidth="1"/>
    <col min="15866" max="15866" width="14.42578125" style="1" customWidth="1"/>
    <col min="15867" max="15867" width="13.140625" style="1" customWidth="1"/>
    <col min="15868" max="15868" width="16.140625" style="1" customWidth="1"/>
    <col min="15869" max="15869" width="14.5703125" style="1" customWidth="1"/>
    <col min="15870" max="16118" width="11.42578125" style="1"/>
    <col min="16119" max="16119" width="8" style="1" customWidth="1"/>
    <col min="16120" max="16120" width="40.28515625" style="1" customWidth="1"/>
    <col min="16121" max="16121" width="15.140625" style="1" customWidth="1"/>
    <col min="16122" max="16122" width="14.42578125" style="1" customWidth="1"/>
    <col min="16123" max="16123" width="13.140625" style="1" customWidth="1"/>
    <col min="16124" max="16124" width="16.140625" style="1" customWidth="1"/>
    <col min="16125" max="16125" width="14.5703125" style="1" customWidth="1"/>
    <col min="16126" max="16384" width="11.42578125" style="1"/>
  </cols>
  <sheetData>
    <row r="1" spans="1:3" ht="15.75" customHeight="1" x14ac:dyDescent="0.2">
      <c r="A1" s="163" t="s">
        <v>345</v>
      </c>
      <c r="B1" s="163"/>
      <c r="C1" s="163"/>
    </row>
    <row r="2" spans="1:3" ht="15.75" customHeight="1" x14ac:dyDescent="0.2">
      <c r="A2" s="164" t="s">
        <v>346</v>
      </c>
      <c r="B2" s="164"/>
      <c r="C2" s="164"/>
    </row>
    <row r="3" spans="1:3" ht="15.75" customHeight="1" x14ac:dyDescent="0.2">
      <c r="A3" s="164" t="s">
        <v>390</v>
      </c>
      <c r="B3" s="164"/>
      <c r="C3" s="164"/>
    </row>
    <row r="4" spans="1:3" ht="15.75" customHeight="1" x14ac:dyDescent="0.2">
      <c r="A4" s="164" t="s">
        <v>347</v>
      </c>
      <c r="B4" s="164"/>
      <c r="C4" s="164"/>
    </row>
    <row r="5" spans="1:3" ht="12.75" customHeight="1" x14ac:dyDescent="0.2">
      <c r="A5" s="144" t="s">
        <v>144</v>
      </c>
      <c r="B5" s="144"/>
      <c r="C5" s="144"/>
    </row>
    <row r="6" spans="1:3" ht="12.75" customHeight="1" x14ac:dyDescent="0.2">
      <c r="A6" s="161"/>
      <c r="B6" s="129"/>
      <c r="C6" s="130" t="s">
        <v>348</v>
      </c>
    </row>
    <row r="7" spans="1:3" ht="12.75" customHeight="1" x14ac:dyDescent="0.2">
      <c r="A7" s="162" t="s">
        <v>349</v>
      </c>
      <c r="B7" s="131" t="s">
        <v>350</v>
      </c>
      <c r="C7" s="132" t="s">
        <v>351</v>
      </c>
    </row>
    <row r="8" spans="1:3" ht="12.75" customHeight="1" x14ac:dyDescent="0.2">
      <c r="A8" s="128"/>
      <c r="B8" s="129"/>
      <c r="C8" s="130"/>
    </row>
    <row r="9" spans="1:3" ht="3.75" customHeight="1" x14ac:dyDescent="0.2">
      <c r="A9" s="4"/>
      <c r="B9" s="4"/>
      <c r="C9" s="4"/>
    </row>
    <row r="10" spans="1:3" ht="12.75" customHeight="1" x14ac:dyDescent="0.2">
      <c r="A10" s="133">
        <v>1</v>
      </c>
      <c r="B10" s="134" t="s">
        <v>170</v>
      </c>
      <c r="C10" s="135">
        <v>0</v>
      </c>
    </row>
    <row r="11" spans="1:3" ht="12.75" customHeight="1" x14ac:dyDescent="0.2">
      <c r="A11" s="136">
        <v>2</v>
      </c>
      <c r="B11" s="137" t="s">
        <v>171</v>
      </c>
      <c r="C11" s="138">
        <v>0</v>
      </c>
    </row>
    <row r="12" spans="1:3" ht="12.75" customHeight="1" x14ac:dyDescent="0.2">
      <c r="A12" s="133">
        <v>3</v>
      </c>
      <c r="B12" s="134" t="s">
        <v>353</v>
      </c>
      <c r="C12" s="135">
        <v>0</v>
      </c>
    </row>
    <row r="13" spans="1:3" ht="12.75" customHeight="1" x14ac:dyDescent="0.2">
      <c r="A13" s="136">
        <v>4</v>
      </c>
      <c r="B13" s="137" t="s">
        <v>173</v>
      </c>
      <c r="C13" s="138">
        <v>0</v>
      </c>
    </row>
    <row r="14" spans="1:3" ht="12.75" customHeight="1" x14ac:dyDescent="0.2">
      <c r="A14" s="133">
        <v>5</v>
      </c>
      <c r="B14" s="134" t="s">
        <v>174</v>
      </c>
      <c r="C14" s="135">
        <v>0</v>
      </c>
    </row>
    <row r="15" spans="1:3" ht="12.75" customHeight="1" x14ac:dyDescent="0.2">
      <c r="A15" s="136">
        <v>6</v>
      </c>
      <c r="B15" s="137" t="s">
        <v>354</v>
      </c>
      <c r="C15" s="138">
        <v>0</v>
      </c>
    </row>
    <row r="16" spans="1:3" ht="12.75" customHeight="1" x14ac:dyDescent="0.2">
      <c r="A16" s="133">
        <v>7</v>
      </c>
      <c r="B16" s="134" t="s">
        <v>176</v>
      </c>
      <c r="C16" s="135">
        <v>0</v>
      </c>
    </row>
    <row r="17" spans="1:3" ht="12.75" customHeight="1" x14ac:dyDescent="0.2">
      <c r="A17" s="136">
        <v>8</v>
      </c>
      <c r="B17" s="137" t="s">
        <v>177</v>
      </c>
      <c r="C17" s="138">
        <v>0</v>
      </c>
    </row>
    <row r="18" spans="1:3" ht="12.75" customHeight="1" x14ac:dyDescent="0.2">
      <c r="A18" s="133">
        <v>9</v>
      </c>
      <c r="B18" s="134" t="s">
        <v>178</v>
      </c>
      <c r="C18" s="135">
        <v>0</v>
      </c>
    </row>
    <row r="19" spans="1:3" ht="12.75" customHeight="1" x14ac:dyDescent="0.2">
      <c r="A19" s="136">
        <v>10</v>
      </c>
      <c r="B19" s="137" t="s">
        <v>179</v>
      </c>
      <c r="C19" s="138">
        <v>0</v>
      </c>
    </row>
    <row r="20" spans="1:3" ht="12.75" customHeight="1" x14ac:dyDescent="0.2">
      <c r="A20" s="133">
        <v>11</v>
      </c>
      <c r="B20" s="134" t="s">
        <v>180</v>
      </c>
      <c r="C20" s="135">
        <v>0</v>
      </c>
    </row>
    <row r="21" spans="1:3" ht="12.75" customHeight="1" x14ac:dyDescent="0.2">
      <c r="A21" s="136">
        <v>12</v>
      </c>
      <c r="B21" s="137" t="s">
        <v>181</v>
      </c>
      <c r="C21" s="138">
        <v>0</v>
      </c>
    </row>
    <row r="22" spans="1:3" ht="12.75" customHeight="1" x14ac:dyDescent="0.2">
      <c r="A22" s="133">
        <v>13</v>
      </c>
      <c r="B22" s="134" t="s">
        <v>355</v>
      </c>
      <c r="C22" s="135">
        <v>0</v>
      </c>
    </row>
    <row r="23" spans="1:3" ht="12.75" customHeight="1" x14ac:dyDescent="0.2">
      <c r="A23" s="136">
        <v>14</v>
      </c>
      <c r="B23" s="137" t="s">
        <v>183</v>
      </c>
      <c r="C23" s="138">
        <v>0</v>
      </c>
    </row>
    <row r="24" spans="1:3" ht="12.75" customHeight="1" x14ac:dyDescent="0.2">
      <c r="A24" s="133">
        <v>15</v>
      </c>
      <c r="B24" s="134" t="s">
        <v>356</v>
      </c>
      <c r="C24" s="135">
        <v>0</v>
      </c>
    </row>
    <row r="25" spans="1:3" ht="12.75" customHeight="1" x14ac:dyDescent="0.2">
      <c r="A25" s="136">
        <v>16</v>
      </c>
      <c r="B25" s="137" t="s">
        <v>185</v>
      </c>
      <c r="C25" s="138">
        <v>0</v>
      </c>
    </row>
    <row r="26" spans="1:3" ht="12.75" customHeight="1" x14ac:dyDescent="0.2">
      <c r="A26" s="133">
        <v>17</v>
      </c>
      <c r="B26" s="134" t="s">
        <v>186</v>
      </c>
      <c r="C26" s="135">
        <v>0</v>
      </c>
    </row>
    <row r="27" spans="1:3" ht="12.75" customHeight="1" x14ac:dyDescent="0.2">
      <c r="A27" s="136">
        <v>18</v>
      </c>
      <c r="B27" s="137" t="s">
        <v>357</v>
      </c>
      <c r="C27" s="138">
        <v>0</v>
      </c>
    </row>
    <row r="28" spans="1:3" ht="12.75" customHeight="1" x14ac:dyDescent="0.2">
      <c r="A28" s="133">
        <v>19</v>
      </c>
      <c r="B28" s="134" t="s">
        <v>188</v>
      </c>
      <c r="C28" s="135">
        <v>0</v>
      </c>
    </row>
    <row r="29" spans="1:3" ht="12.75" customHeight="1" x14ac:dyDescent="0.2">
      <c r="A29" s="136">
        <v>20</v>
      </c>
      <c r="B29" s="137" t="s">
        <v>189</v>
      </c>
      <c r="C29" s="138">
        <v>0</v>
      </c>
    </row>
    <row r="30" spans="1:3" ht="12.75" customHeight="1" x14ac:dyDescent="0.2">
      <c r="A30" s="133">
        <v>21</v>
      </c>
      <c r="B30" s="134" t="s">
        <v>190</v>
      </c>
      <c r="C30" s="135">
        <v>0</v>
      </c>
    </row>
    <row r="31" spans="1:3" ht="12.75" customHeight="1" x14ac:dyDescent="0.2">
      <c r="A31" s="136">
        <v>22</v>
      </c>
      <c r="B31" s="137" t="s">
        <v>191</v>
      </c>
      <c r="C31" s="138">
        <v>0</v>
      </c>
    </row>
    <row r="32" spans="1:3" ht="12.75" customHeight="1" x14ac:dyDescent="0.2">
      <c r="A32" s="133">
        <v>23</v>
      </c>
      <c r="B32" s="134" t="s">
        <v>192</v>
      </c>
      <c r="C32" s="135">
        <v>0</v>
      </c>
    </row>
    <row r="33" spans="1:3" ht="12.75" customHeight="1" x14ac:dyDescent="0.2">
      <c r="A33" s="136">
        <v>24</v>
      </c>
      <c r="B33" s="137" t="s">
        <v>358</v>
      </c>
      <c r="C33" s="138">
        <v>0</v>
      </c>
    </row>
    <row r="34" spans="1:3" ht="12.75" customHeight="1" x14ac:dyDescent="0.2">
      <c r="A34" s="133">
        <v>25</v>
      </c>
      <c r="B34" s="134" t="s">
        <v>194</v>
      </c>
      <c r="C34" s="135">
        <v>0</v>
      </c>
    </row>
    <row r="35" spans="1:3" ht="12.75" customHeight="1" x14ac:dyDescent="0.2">
      <c r="A35" s="136">
        <v>26</v>
      </c>
      <c r="B35" s="137" t="s">
        <v>195</v>
      </c>
      <c r="C35" s="138">
        <v>0</v>
      </c>
    </row>
    <row r="36" spans="1:3" ht="12.75" customHeight="1" x14ac:dyDescent="0.2">
      <c r="A36" s="133">
        <v>27</v>
      </c>
      <c r="B36" s="134" t="s">
        <v>359</v>
      </c>
      <c r="C36" s="135">
        <v>0</v>
      </c>
    </row>
    <row r="37" spans="1:3" ht="12.75" customHeight="1" x14ac:dyDescent="0.2">
      <c r="A37" s="136">
        <v>28</v>
      </c>
      <c r="B37" s="137" t="s">
        <v>197</v>
      </c>
      <c r="C37" s="138">
        <v>0</v>
      </c>
    </row>
    <row r="38" spans="1:3" ht="12.75" customHeight="1" x14ac:dyDescent="0.2">
      <c r="A38" s="133">
        <v>29</v>
      </c>
      <c r="B38" s="134" t="s">
        <v>198</v>
      </c>
      <c r="C38" s="135">
        <v>0</v>
      </c>
    </row>
    <row r="39" spans="1:3" ht="12.75" customHeight="1" x14ac:dyDescent="0.2">
      <c r="A39" s="136">
        <v>30</v>
      </c>
      <c r="B39" s="137" t="s">
        <v>199</v>
      </c>
      <c r="C39" s="138">
        <v>0</v>
      </c>
    </row>
    <row r="40" spans="1:3" ht="12.75" customHeight="1" x14ac:dyDescent="0.2">
      <c r="A40" s="133">
        <v>31</v>
      </c>
      <c r="B40" s="134" t="s">
        <v>200</v>
      </c>
      <c r="C40" s="135">
        <v>0</v>
      </c>
    </row>
    <row r="41" spans="1:3" ht="12.75" customHeight="1" x14ac:dyDescent="0.2">
      <c r="A41" s="136">
        <v>32</v>
      </c>
      <c r="B41" s="137" t="s">
        <v>360</v>
      </c>
      <c r="C41" s="138">
        <v>0</v>
      </c>
    </row>
    <row r="42" spans="1:3" ht="12.75" customHeight="1" x14ac:dyDescent="0.2">
      <c r="A42" s="133">
        <v>33</v>
      </c>
      <c r="B42" s="134" t="s">
        <v>202</v>
      </c>
      <c r="C42" s="135">
        <v>0</v>
      </c>
    </row>
    <row r="43" spans="1:3" ht="12.75" customHeight="1" x14ac:dyDescent="0.2">
      <c r="A43" s="136">
        <v>34</v>
      </c>
      <c r="B43" s="137" t="s">
        <v>203</v>
      </c>
      <c r="C43" s="138">
        <v>0</v>
      </c>
    </row>
    <row r="44" spans="1:3" ht="12.75" customHeight="1" x14ac:dyDescent="0.2">
      <c r="A44" s="133">
        <v>35</v>
      </c>
      <c r="B44" s="134" t="s">
        <v>204</v>
      </c>
      <c r="C44" s="135">
        <v>0</v>
      </c>
    </row>
    <row r="45" spans="1:3" ht="12.75" customHeight="1" x14ac:dyDescent="0.2">
      <c r="A45" s="136">
        <v>36</v>
      </c>
      <c r="B45" s="137" t="s">
        <v>205</v>
      </c>
      <c r="C45" s="138">
        <v>0</v>
      </c>
    </row>
    <row r="46" spans="1:3" ht="12.75" customHeight="1" x14ac:dyDescent="0.2">
      <c r="A46" s="133">
        <v>37</v>
      </c>
      <c r="B46" s="134" t="s">
        <v>206</v>
      </c>
      <c r="C46" s="135">
        <v>0</v>
      </c>
    </row>
    <row r="47" spans="1:3" ht="12.75" customHeight="1" x14ac:dyDescent="0.2">
      <c r="A47" s="136">
        <v>38</v>
      </c>
      <c r="B47" s="137" t="s">
        <v>207</v>
      </c>
      <c r="C47" s="138">
        <v>0</v>
      </c>
    </row>
    <row r="48" spans="1:3" ht="12.75" customHeight="1" x14ac:dyDescent="0.2">
      <c r="A48" s="133">
        <v>39</v>
      </c>
      <c r="B48" s="134" t="s">
        <v>208</v>
      </c>
      <c r="C48" s="135">
        <v>0</v>
      </c>
    </row>
    <row r="49" spans="1:3" ht="12.75" customHeight="1" x14ac:dyDescent="0.2">
      <c r="A49" s="136">
        <v>40</v>
      </c>
      <c r="B49" s="137" t="s">
        <v>209</v>
      </c>
      <c r="C49" s="138">
        <v>0</v>
      </c>
    </row>
    <row r="50" spans="1:3" ht="12.75" customHeight="1" x14ac:dyDescent="0.2">
      <c r="A50" s="133">
        <v>41</v>
      </c>
      <c r="B50" s="134" t="s">
        <v>210</v>
      </c>
      <c r="C50" s="135">
        <v>0</v>
      </c>
    </row>
    <row r="51" spans="1:3" ht="12.75" customHeight="1" x14ac:dyDescent="0.2">
      <c r="A51" s="136">
        <v>42</v>
      </c>
      <c r="B51" s="137" t="s">
        <v>361</v>
      </c>
      <c r="C51" s="138">
        <v>0</v>
      </c>
    </row>
    <row r="52" spans="1:3" ht="12.75" customHeight="1" x14ac:dyDescent="0.2">
      <c r="A52" s="133">
        <v>43</v>
      </c>
      <c r="B52" s="134" t="s">
        <v>212</v>
      </c>
      <c r="C52" s="135">
        <v>0</v>
      </c>
    </row>
    <row r="53" spans="1:3" ht="12.75" customHeight="1" x14ac:dyDescent="0.2">
      <c r="A53" s="136">
        <v>44</v>
      </c>
      <c r="B53" s="137" t="s">
        <v>362</v>
      </c>
      <c r="C53" s="138">
        <v>0</v>
      </c>
    </row>
    <row r="54" spans="1:3" ht="12.75" customHeight="1" x14ac:dyDescent="0.2">
      <c r="A54" s="133">
        <v>45</v>
      </c>
      <c r="B54" s="134" t="s">
        <v>214</v>
      </c>
      <c r="C54" s="135">
        <v>0</v>
      </c>
    </row>
    <row r="55" spans="1:3" ht="12.75" customHeight="1" x14ac:dyDescent="0.2">
      <c r="A55" s="136">
        <v>46</v>
      </c>
      <c r="B55" s="137" t="s">
        <v>363</v>
      </c>
      <c r="C55" s="138">
        <v>0</v>
      </c>
    </row>
    <row r="56" spans="1:3" ht="12.75" customHeight="1" x14ac:dyDescent="0.2">
      <c r="A56" s="133">
        <v>47</v>
      </c>
      <c r="B56" s="134" t="s">
        <v>216</v>
      </c>
      <c r="C56" s="135">
        <v>0</v>
      </c>
    </row>
    <row r="57" spans="1:3" ht="12.75" customHeight="1" x14ac:dyDescent="0.2">
      <c r="A57" s="136">
        <v>48</v>
      </c>
      <c r="B57" s="137" t="s">
        <v>217</v>
      </c>
      <c r="C57" s="138">
        <v>0</v>
      </c>
    </row>
    <row r="58" spans="1:3" ht="12.75" customHeight="1" x14ac:dyDescent="0.2">
      <c r="A58" s="133">
        <v>49</v>
      </c>
      <c r="B58" s="134" t="s">
        <v>218</v>
      </c>
      <c r="C58" s="135">
        <v>0</v>
      </c>
    </row>
    <row r="59" spans="1:3" ht="12.75" customHeight="1" x14ac:dyDescent="0.2">
      <c r="A59" s="136">
        <v>50</v>
      </c>
      <c r="B59" s="137" t="s">
        <v>364</v>
      </c>
      <c r="C59" s="138">
        <v>0</v>
      </c>
    </row>
    <row r="60" spans="1:3" ht="12.75" customHeight="1" x14ac:dyDescent="0.2">
      <c r="A60" s="133">
        <v>51</v>
      </c>
      <c r="B60" s="134" t="s">
        <v>220</v>
      </c>
      <c r="C60" s="135">
        <v>0</v>
      </c>
    </row>
    <row r="61" spans="1:3" ht="12.75" customHeight="1" x14ac:dyDescent="0.2">
      <c r="A61" s="136">
        <v>52</v>
      </c>
      <c r="B61" s="137" t="s">
        <v>365</v>
      </c>
      <c r="C61" s="138">
        <v>0</v>
      </c>
    </row>
    <row r="62" spans="1:3" ht="12.75" customHeight="1" x14ac:dyDescent="0.2">
      <c r="A62" s="133">
        <v>53</v>
      </c>
      <c r="B62" s="134" t="s">
        <v>222</v>
      </c>
      <c r="C62" s="135">
        <v>0</v>
      </c>
    </row>
    <row r="63" spans="1:3" ht="12.75" customHeight="1" x14ac:dyDescent="0.2">
      <c r="A63" s="136">
        <v>54</v>
      </c>
      <c r="B63" s="137" t="s">
        <v>223</v>
      </c>
      <c r="C63" s="138">
        <v>0</v>
      </c>
    </row>
    <row r="64" spans="1:3" ht="12.75" customHeight="1" x14ac:dyDescent="0.2">
      <c r="A64" s="133">
        <v>55</v>
      </c>
      <c r="B64" s="134" t="s">
        <v>366</v>
      </c>
      <c r="C64" s="135">
        <v>0</v>
      </c>
    </row>
    <row r="65" spans="1:3" ht="12.75" customHeight="1" x14ac:dyDescent="0.2">
      <c r="A65" s="136">
        <v>56</v>
      </c>
      <c r="B65" s="137" t="s">
        <v>225</v>
      </c>
      <c r="C65" s="138">
        <v>0</v>
      </c>
    </row>
    <row r="66" spans="1:3" ht="12.75" customHeight="1" x14ac:dyDescent="0.2">
      <c r="A66" s="133">
        <v>57</v>
      </c>
      <c r="B66" s="134" t="s">
        <v>367</v>
      </c>
      <c r="C66" s="135">
        <v>0</v>
      </c>
    </row>
    <row r="67" spans="1:3" ht="12.75" customHeight="1" x14ac:dyDescent="0.2">
      <c r="A67" s="136">
        <v>58</v>
      </c>
      <c r="B67" s="137" t="s">
        <v>227</v>
      </c>
      <c r="C67" s="138">
        <v>0</v>
      </c>
    </row>
    <row r="68" spans="1:3" ht="12.75" customHeight="1" x14ac:dyDescent="0.2">
      <c r="A68" s="133">
        <v>59</v>
      </c>
      <c r="B68" s="134" t="s">
        <v>228</v>
      </c>
      <c r="C68" s="135">
        <v>0</v>
      </c>
    </row>
    <row r="69" spans="1:3" ht="12.75" customHeight="1" x14ac:dyDescent="0.2">
      <c r="A69" s="136">
        <v>60</v>
      </c>
      <c r="B69" s="137" t="s">
        <v>368</v>
      </c>
      <c r="C69" s="138">
        <v>0</v>
      </c>
    </row>
    <row r="70" spans="1:3" ht="12.75" customHeight="1" x14ac:dyDescent="0.2">
      <c r="A70" s="133">
        <v>61</v>
      </c>
      <c r="B70" s="134" t="s">
        <v>230</v>
      </c>
      <c r="C70" s="135">
        <v>0</v>
      </c>
    </row>
    <row r="71" spans="1:3" ht="12.75" customHeight="1" x14ac:dyDescent="0.2">
      <c r="A71" s="136">
        <v>62</v>
      </c>
      <c r="B71" s="137" t="s">
        <v>369</v>
      </c>
      <c r="C71" s="138">
        <v>0</v>
      </c>
    </row>
    <row r="72" spans="1:3" ht="12.75" customHeight="1" x14ac:dyDescent="0.2">
      <c r="A72" s="133">
        <v>63</v>
      </c>
      <c r="B72" s="134" t="s">
        <v>370</v>
      </c>
      <c r="C72" s="135">
        <v>0</v>
      </c>
    </row>
    <row r="73" spans="1:3" ht="12.75" customHeight="1" x14ac:dyDescent="0.2">
      <c r="A73" s="136">
        <v>64</v>
      </c>
      <c r="B73" s="137" t="s">
        <v>371</v>
      </c>
      <c r="C73" s="138">
        <v>0</v>
      </c>
    </row>
    <row r="74" spans="1:3" ht="12.75" customHeight="1" x14ac:dyDescent="0.2">
      <c r="A74" s="133">
        <v>65</v>
      </c>
      <c r="B74" s="134" t="s">
        <v>234</v>
      </c>
      <c r="C74" s="135">
        <v>0</v>
      </c>
    </row>
    <row r="75" spans="1:3" ht="12.75" customHeight="1" x14ac:dyDescent="0.2">
      <c r="A75" s="136">
        <v>66</v>
      </c>
      <c r="B75" s="137" t="s">
        <v>372</v>
      </c>
      <c r="C75" s="138">
        <v>0</v>
      </c>
    </row>
    <row r="76" spans="1:3" ht="12.75" customHeight="1" x14ac:dyDescent="0.2">
      <c r="A76" s="133">
        <v>67</v>
      </c>
      <c r="B76" s="134" t="s">
        <v>236</v>
      </c>
      <c r="C76" s="135">
        <v>0</v>
      </c>
    </row>
    <row r="77" spans="1:3" ht="12.75" customHeight="1" x14ac:dyDescent="0.2">
      <c r="A77" s="136">
        <v>68</v>
      </c>
      <c r="B77" s="137" t="s">
        <v>373</v>
      </c>
      <c r="C77" s="138">
        <v>0</v>
      </c>
    </row>
    <row r="78" spans="1:3" ht="12.75" customHeight="1" x14ac:dyDescent="0.2">
      <c r="A78" s="133">
        <v>69</v>
      </c>
      <c r="B78" s="134" t="s">
        <v>238</v>
      </c>
      <c r="C78" s="135">
        <v>0</v>
      </c>
    </row>
    <row r="79" spans="1:3" ht="12.75" customHeight="1" x14ac:dyDescent="0.2">
      <c r="A79" s="136">
        <v>70</v>
      </c>
      <c r="B79" s="137" t="s">
        <v>374</v>
      </c>
      <c r="C79" s="138">
        <v>0</v>
      </c>
    </row>
    <row r="80" spans="1:3" ht="12.75" customHeight="1" x14ac:dyDescent="0.2">
      <c r="A80" s="133">
        <v>71</v>
      </c>
      <c r="B80" s="134" t="s">
        <v>375</v>
      </c>
      <c r="C80" s="135">
        <v>0</v>
      </c>
    </row>
    <row r="81" spans="1:3" ht="12.75" customHeight="1" x14ac:dyDescent="0.2">
      <c r="A81" s="136">
        <v>72</v>
      </c>
      <c r="B81" s="137" t="s">
        <v>376</v>
      </c>
      <c r="C81" s="138">
        <v>0</v>
      </c>
    </row>
    <row r="82" spans="1:3" ht="12.75" customHeight="1" x14ac:dyDescent="0.2">
      <c r="A82" s="133">
        <v>73</v>
      </c>
      <c r="B82" s="134" t="s">
        <v>242</v>
      </c>
      <c r="C82" s="135">
        <v>0</v>
      </c>
    </row>
    <row r="83" spans="1:3" ht="12.75" customHeight="1" x14ac:dyDescent="0.2">
      <c r="A83" s="136">
        <v>74</v>
      </c>
      <c r="B83" s="137" t="s">
        <v>377</v>
      </c>
      <c r="C83" s="138">
        <v>0</v>
      </c>
    </row>
    <row r="84" spans="1:3" ht="12.75" customHeight="1" x14ac:dyDescent="0.2">
      <c r="A84" s="133">
        <v>75</v>
      </c>
      <c r="B84" s="134" t="s">
        <v>244</v>
      </c>
      <c r="C84" s="135">
        <v>0</v>
      </c>
    </row>
    <row r="85" spans="1:3" ht="12.75" customHeight="1" x14ac:dyDescent="0.2">
      <c r="A85" s="136">
        <v>76</v>
      </c>
      <c r="B85" s="137" t="s">
        <v>245</v>
      </c>
      <c r="C85" s="138">
        <v>0</v>
      </c>
    </row>
    <row r="86" spans="1:3" ht="12.75" customHeight="1" x14ac:dyDescent="0.2">
      <c r="A86" s="133">
        <v>77</v>
      </c>
      <c r="B86" s="134" t="s">
        <v>246</v>
      </c>
      <c r="C86" s="135">
        <v>0</v>
      </c>
    </row>
    <row r="87" spans="1:3" ht="12.75" customHeight="1" x14ac:dyDescent="0.2">
      <c r="A87" s="136">
        <v>78</v>
      </c>
      <c r="B87" s="137" t="s">
        <v>247</v>
      </c>
      <c r="C87" s="138">
        <v>0</v>
      </c>
    </row>
    <row r="88" spans="1:3" ht="12.75" customHeight="1" x14ac:dyDescent="0.2">
      <c r="A88" s="133">
        <v>79</v>
      </c>
      <c r="B88" s="134" t="s">
        <v>248</v>
      </c>
      <c r="C88" s="135">
        <v>0</v>
      </c>
    </row>
    <row r="89" spans="1:3" ht="12.75" customHeight="1" x14ac:dyDescent="0.2">
      <c r="A89" s="136">
        <v>80</v>
      </c>
      <c r="B89" s="137" t="s">
        <v>249</v>
      </c>
      <c r="C89" s="138">
        <v>0</v>
      </c>
    </row>
    <row r="90" spans="1:3" ht="12.75" customHeight="1" x14ac:dyDescent="0.2">
      <c r="A90" s="133">
        <v>81</v>
      </c>
      <c r="B90" s="134" t="s">
        <v>250</v>
      </c>
      <c r="C90" s="135">
        <v>0</v>
      </c>
    </row>
    <row r="91" spans="1:3" ht="12.75" customHeight="1" x14ac:dyDescent="0.2">
      <c r="A91" s="136">
        <v>82</v>
      </c>
      <c r="B91" s="137" t="s">
        <v>378</v>
      </c>
      <c r="C91" s="138">
        <v>0</v>
      </c>
    </row>
    <row r="92" spans="1:3" ht="12.75" customHeight="1" x14ac:dyDescent="0.2">
      <c r="A92" s="133">
        <v>83</v>
      </c>
      <c r="B92" s="134" t="s">
        <v>379</v>
      </c>
      <c r="C92" s="135">
        <v>0</v>
      </c>
    </row>
    <row r="93" spans="1:3" ht="12.75" customHeight="1" x14ac:dyDescent="0.2">
      <c r="A93" s="136">
        <v>84</v>
      </c>
      <c r="B93" s="137" t="s">
        <v>253</v>
      </c>
      <c r="C93" s="138">
        <v>0</v>
      </c>
    </row>
    <row r="94" spans="1:3" ht="12.75" customHeight="1" x14ac:dyDescent="0.2">
      <c r="A94" s="133">
        <v>85</v>
      </c>
      <c r="B94" s="134" t="s">
        <v>380</v>
      </c>
      <c r="C94" s="135">
        <v>0</v>
      </c>
    </row>
    <row r="95" spans="1:3" ht="12.75" customHeight="1" x14ac:dyDescent="0.2">
      <c r="A95" s="136">
        <v>86</v>
      </c>
      <c r="B95" s="137" t="s">
        <v>255</v>
      </c>
      <c r="C95" s="138">
        <v>0</v>
      </c>
    </row>
    <row r="96" spans="1:3" ht="12.75" customHeight="1" x14ac:dyDescent="0.2">
      <c r="A96" s="133">
        <v>87</v>
      </c>
      <c r="B96" s="134" t="s">
        <v>256</v>
      </c>
      <c r="C96" s="135">
        <v>0</v>
      </c>
    </row>
    <row r="97" spans="1:3" ht="12.75" customHeight="1" x14ac:dyDescent="0.2">
      <c r="A97" s="136">
        <v>88</v>
      </c>
      <c r="B97" s="137" t="s">
        <v>381</v>
      </c>
      <c r="C97" s="138">
        <v>0</v>
      </c>
    </row>
    <row r="98" spans="1:3" ht="12.75" customHeight="1" x14ac:dyDescent="0.2">
      <c r="A98" s="133">
        <v>89</v>
      </c>
      <c r="B98" s="134" t="s">
        <v>258</v>
      </c>
      <c r="C98" s="135">
        <v>0</v>
      </c>
    </row>
    <row r="99" spans="1:3" ht="12.75" customHeight="1" x14ac:dyDescent="0.2">
      <c r="A99" s="136">
        <v>90</v>
      </c>
      <c r="B99" s="137" t="s">
        <v>259</v>
      </c>
      <c r="C99" s="138">
        <v>0</v>
      </c>
    </row>
    <row r="100" spans="1:3" ht="12.75" customHeight="1" x14ac:dyDescent="0.2">
      <c r="A100" s="133">
        <v>91</v>
      </c>
      <c r="B100" s="134" t="s">
        <v>382</v>
      </c>
      <c r="C100" s="135">
        <v>0</v>
      </c>
    </row>
    <row r="101" spans="1:3" ht="12.75" customHeight="1" x14ac:dyDescent="0.2">
      <c r="A101" s="136">
        <v>92</v>
      </c>
      <c r="B101" s="137" t="s">
        <v>261</v>
      </c>
      <c r="C101" s="138">
        <v>0</v>
      </c>
    </row>
    <row r="102" spans="1:3" ht="12.75" customHeight="1" x14ac:dyDescent="0.2">
      <c r="A102" s="133">
        <v>93</v>
      </c>
      <c r="B102" s="134" t="s">
        <v>262</v>
      </c>
      <c r="C102" s="135">
        <v>0</v>
      </c>
    </row>
    <row r="103" spans="1:3" ht="12.75" customHeight="1" x14ac:dyDescent="0.2">
      <c r="A103" s="136">
        <v>94</v>
      </c>
      <c r="B103" s="137" t="s">
        <v>263</v>
      </c>
      <c r="C103" s="138">
        <v>0</v>
      </c>
    </row>
    <row r="104" spans="1:3" ht="12.75" customHeight="1" x14ac:dyDescent="0.2">
      <c r="A104" s="133">
        <v>95</v>
      </c>
      <c r="B104" s="134" t="s">
        <v>264</v>
      </c>
      <c r="C104" s="135">
        <v>0</v>
      </c>
    </row>
    <row r="105" spans="1:3" ht="12.75" customHeight="1" x14ac:dyDescent="0.2">
      <c r="A105" s="136">
        <v>96</v>
      </c>
      <c r="B105" s="137" t="s">
        <v>383</v>
      </c>
      <c r="C105" s="138">
        <v>0</v>
      </c>
    </row>
    <row r="106" spans="1:3" ht="12.75" customHeight="1" x14ac:dyDescent="0.2">
      <c r="A106" s="133">
        <v>97</v>
      </c>
      <c r="B106" s="134" t="s">
        <v>266</v>
      </c>
      <c r="C106" s="135">
        <v>0</v>
      </c>
    </row>
    <row r="107" spans="1:3" ht="12.75" customHeight="1" x14ac:dyDescent="0.2">
      <c r="A107" s="136">
        <v>98</v>
      </c>
      <c r="B107" s="137" t="s">
        <v>267</v>
      </c>
      <c r="C107" s="138">
        <v>4937361.63</v>
      </c>
    </row>
    <row r="108" spans="1:3" ht="12.75" customHeight="1" x14ac:dyDescent="0.2">
      <c r="A108" s="133">
        <v>99</v>
      </c>
      <c r="B108" s="134" t="s">
        <v>268</v>
      </c>
      <c r="C108" s="135">
        <v>0</v>
      </c>
    </row>
    <row r="109" spans="1:3" ht="12.75" customHeight="1" x14ac:dyDescent="0.2">
      <c r="A109" s="136">
        <v>100</v>
      </c>
      <c r="B109" s="137" t="s">
        <v>269</v>
      </c>
      <c r="C109" s="138">
        <v>0</v>
      </c>
    </row>
    <row r="110" spans="1:3" ht="12.75" customHeight="1" x14ac:dyDescent="0.2">
      <c r="A110" s="133">
        <v>101</v>
      </c>
      <c r="B110" s="134" t="s">
        <v>270</v>
      </c>
      <c r="C110" s="135">
        <v>0</v>
      </c>
    </row>
    <row r="111" spans="1:3" ht="12.75" customHeight="1" x14ac:dyDescent="0.2">
      <c r="A111" s="136">
        <v>102</v>
      </c>
      <c r="B111" s="137" t="s">
        <v>271</v>
      </c>
      <c r="C111" s="138">
        <v>0</v>
      </c>
    </row>
    <row r="112" spans="1:3" ht="12.75" customHeight="1" x14ac:dyDescent="0.2">
      <c r="A112" s="133">
        <v>103</v>
      </c>
      <c r="B112" s="134" t="s">
        <v>272</v>
      </c>
      <c r="C112" s="135">
        <v>0</v>
      </c>
    </row>
    <row r="113" spans="1:3" ht="12.75" customHeight="1" x14ac:dyDescent="0.2">
      <c r="A113" s="136">
        <v>104</v>
      </c>
      <c r="B113" s="137" t="s">
        <v>273</v>
      </c>
      <c r="C113" s="138">
        <v>0</v>
      </c>
    </row>
    <row r="114" spans="1:3" ht="12.75" customHeight="1" x14ac:dyDescent="0.2">
      <c r="A114" s="133">
        <v>105</v>
      </c>
      <c r="B114" s="134" t="s">
        <v>274</v>
      </c>
      <c r="C114" s="135">
        <v>0</v>
      </c>
    </row>
    <row r="115" spans="1:3" ht="12.75" customHeight="1" x14ac:dyDescent="0.2">
      <c r="A115" s="136">
        <v>106</v>
      </c>
      <c r="B115" s="137" t="s">
        <v>384</v>
      </c>
      <c r="C115" s="138">
        <v>0</v>
      </c>
    </row>
    <row r="116" spans="1:3" ht="12.75" customHeight="1" x14ac:dyDescent="0.2">
      <c r="A116" s="133">
        <v>107</v>
      </c>
      <c r="B116" s="134" t="s">
        <v>276</v>
      </c>
      <c r="C116" s="135">
        <v>0</v>
      </c>
    </row>
    <row r="117" spans="1:3" ht="12.75" customHeight="1" x14ac:dyDescent="0.2">
      <c r="A117" s="136">
        <v>108</v>
      </c>
      <c r="B117" s="137" t="s">
        <v>277</v>
      </c>
      <c r="C117" s="138">
        <v>0</v>
      </c>
    </row>
    <row r="118" spans="1:3" ht="12.75" customHeight="1" x14ac:dyDescent="0.2">
      <c r="A118" s="133">
        <v>109</v>
      </c>
      <c r="B118" s="134" t="s">
        <v>385</v>
      </c>
      <c r="C118" s="135">
        <v>0</v>
      </c>
    </row>
    <row r="119" spans="1:3" ht="12.75" customHeight="1" x14ac:dyDescent="0.2">
      <c r="A119" s="136">
        <v>110</v>
      </c>
      <c r="B119" s="137" t="s">
        <v>386</v>
      </c>
      <c r="C119" s="138">
        <v>0</v>
      </c>
    </row>
    <row r="120" spans="1:3" ht="12.75" customHeight="1" x14ac:dyDescent="0.2">
      <c r="A120" s="133">
        <v>111</v>
      </c>
      <c r="B120" s="134" t="s">
        <v>280</v>
      </c>
      <c r="C120" s="135">
        <v>0</v>
      </c>
    </row>
    <row r="121" spans="1:3" ht="12.75" customHeight="1" x14ac:dyDescent="0.2">
      <c r="A121" s="136">
        <v>112</v>
      </c>
      <c r="B121" s="137" t="s">
        <v>387</v>
      </c>
      <c r="C121" s="138">
        <v>0</v>
      </c>
    </row>
    <row r="122" spans="1:3" ht="12.75" customHeight="1" x14ac:dyDescent="0.2">
      <c r="A122" s="133">
        <v>113</v>
      </c>
      <c r="B122" s="134" t="s">
        <v>388</v>
      </c>
      <c r="C122" s="135">
        <v>0</v>
      </c>
    </row>
    <row r="123" spans="1:3" ht="4.5" customHeight="1" x14ac:dyDescent="0.2">
      <c r="A123" s="136"/>
      <c r="B123" s="139"/>
      <c r="C123" s="138"/>
    </row>
    <row r="124" spans="1:3" ht="12.75" customHeight="1" thickBot="1" x14ac:dyDescent="0.25">
      <c r="A124" s="140" t="s">
        <v>352</v>
      </c>
      <c r="B124" s="141"/>
      <c r="C124" s="142">
        <f>SUM(C13:C121)</f>
        <v>4937361.63</v>
      </c>
    </row>
    <row r="125" spans="1:3" ht="12.75" customHeight="1" thickTop="1" x14ac:dyDescent="0.2"/>
    <row r="126" spans="1:3" ht="12.75" customHeight="1" x14ac:dyDescent="0.2">
      <c r="A126" s="34" t="s">
        <v>315</v>
      </c>
    </row>
    <row r="127" spans="1:3" x14ac:dyDescent="0.2">
      <c r="A127" s="1" t="s">
        <v>398</v>
      </c>
    </row>
    <row r="128" spans="1:3" x14ac:dyDescent="0.2">
      <c r="A128" s="1" t="s">
        <v>397</v>
      </c>
    </row>
  </sheetData>
  <mergeCells count="6">
    <mergeCell ref="A6:A7"/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RESUMEN PARTS. Y APORTS.</vt:lpstr>
      <vt:lpstr>PARTS. FED.MPIOS. 2025.</vt:lpstr>
      <vt:lpstr>FAISM 2025.</vt:lpstr>
      <vt:lpstr>FORTAMUN 2025.</vt:lpstr>
      <vt:lpstr>PAGOS POR FONDOS 2025.</vt:lpstr>
      <vt:lpstr>PAGO PARTS. A COM. 2025</vt:lpstr>
      <vt:lpstr>FAISM PAGO A COM. 2025</vt:lpstr>
      <vt:lpstr>FORTAMUN PAGO A COM. 2025</vt:lpstr>
      <vt:lpstr>OTROS PAGOS</vt:lpstr>
      <vt:lpstr>'FAISM 2025.'!Área_de_impresión</vt:lpstr>
      <vt:lpstr>'FORTAMUN 2025.'!Área_de_impresión</vt:lpstr>
      <vt:lpstr>'PARTS. FED.MPIOS. 2025.'!Área_de_impresión</vt:lpstr>
      <vt:lpstr>'RESUMEN PARTS. Y APORTS.'!Área_de_impresión</vt:lpstr>
    </vt:vector>
  </TitlesOfParts>
  <Company>T.P.V.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T.P.V.</dc:creator>
  <cp:lastModifiedBy>Miguel Ángel Romero Torres</cp:lastModifiedBy>
  <cp:lastPrinted>2023-02-08T23:55:57Z</cp:lastPrinted>
  <dcterms:created xsi:type="dcterms:W3CDTF">1996-10-30T19:57:22Z</dcterms:created>
  <dcterms:modified xsi:type="dcterms:W3CDTF">2025-05-08T18:01:02Z</dcterms:modified>
</cp:coreProperties>
</file>